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5480" windowHeight="11640"/>
  </bookViews>
  <sheets>
    <sheet name="Экологические платежи 2025-2027" sheetId="17" r:id="rId1"/>
  </sheets>
  <calcPr calcId="125725" iterate="1"/>
</workbook>
</file>

<file path=xl/calcChain.xml><?xml version="1.0" encoding="utf-8"?>
<calcChain xmlns="http://schemas.openxmlformats.org/spreadsheetml/2006/main">
  <c r="D19" i="17"/>
  <c r="D18" s="1"/>
  <c r="E19"/>
  <c r="E18" s="1"/>
  <c r="F19"/>
  <c r="F18" s="1"/>
  <c r="G19"/>
  <c r="G18" s="1"/>
  <c r="H19"/>
  <c r="H18" s="1"/>
  <c r="C19"/>
  <c r="C18" s="1"/>
  <c r="E12" l="1"/>
  <c r="D12"/>
  <c r="D7"/>
  <c r="D6" s="1"/>
  <c r="D21" s="1"/>
  <c r="C12"/>
  <c r="C9"/>
  <c r="C8"/>
  <c r="C7" l="1"/>
  <c r="C6" s="1"/>
  <c r="C21" s="1"/>
  <c r="E7"/>
  <c r="F12"/>
  <c r="G7"/>
  <c r="H7"/>
  <c r="F7"/>
  <c r="G12"/>
  <c r="H12"/>
  <c r="E6" l="1"/>
  <c r="E21" s="1"/>
  <c r="F6"/>
  <c r="F21" s="1"/>
  <c r="H6"/>
  <c r="H21" s="1"/>
  <c r="G6" l="1"/>
  <c r="G21" s="1"/>
</calcChain>
</file>

<file path=xl/sharedStrings.xml><?xml version="1.0" encoding="utf-8"?>
<sst xmlns="http://schemas.openxmlformats.org/spreadsheetml/2006/main" count="42" uniqueCount="41">
  <si>
    <t xml:space="preserve">Наименование источников </t>
  </si>
  <si>
    <t xml:space="preserve"> -плата за выбросы загрязняющих веществ в атмосферный воздух стационарными объектами</t>
  </si>
  <si>
    <t xml:space="preserve"> - плата за сбросы загрязняющих веществ в водные объекты</t>
  </si>
  <si>
    <t xml:space="preserve"> - плата за размещение отходов производства</t>
  </si>
  <si>
    <t xml:space="preserve"> - плата за размещение твердых коммунальных отходов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</si>
  <si>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</si>
  <si>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(тыс. рублей)</t>
  </si>
  <si>
    <t>1</t>
  </si>
  <si>
    <t>Код бюджетной классификации</t>
  </si>
  <si>
    <t>2</t>
  </si>
  <si>
    <t>530 1 16 01072 01 0000 140</t>
  </si>
  <si>
    <t>048 112 01010 01 6000 120</t>
  </si>
  <si>
    <t>048 112 01030 01 6000 120</t>
  </si>
  <si>
    <t>048 112 01041 01 6000 120</t>
  </si>
  <si>
    <t>048 112 01042 01 6000 120</t>
  </si>
  <si>
    <t>530 1 16 01082 01 0000 140</t>
  </si>
  <si>
    <t>530 1 16 01193 01 0000 140</t>
  </si>
  <si>
    <t>530 1 16 01203 01 9000 140</t>
  </si>
  <si>
    <t>530 1 16 02010 02 0000 140</t>
  </si>
  <si>
    <t xml:space="preserve">Ожидаемая оценка </t>
  </si>
  <si>
    <t>2024 год</t>
  </si>
  <si>
    <t>2025 год</t>
  </si>
  <si>
    <t>2026 год</t>
  </si>
  <si>
    <t>2027 год</t>
  </si>
  <si>
    <t>План, утвержденный решением Думы города Урай от 29.11.2023 №88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</si>
  <si>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</si>
  <si>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Уточненный план </t>
  </si>
  <si>
    <t>1. Всего доходов, в том числе:</t>
  </si>
  <si>
    <r>
      <t xml:space="preserve">1. 1. Платежи при пользовании природными ресурсами, в том числе: </t>
    </r>
    <r>
      <rPr>
        <sz val="10"/>
        <rFont val="Times New Roman"/>
        <family val="1"/>
        <charset val="204"/>
      </rPr>
      <t>(норматив отчисления в бюджеты городских округов:  - 60%)</t>
    </r>
  </si>
  <si>
    <t>1. 2. Штрафы, санкции, возмещение ущерба, в том числе:</t>
  </si>
  <si>
    <t>2. Всего расходов, в том числе:</t>
  </si>
  <si>
    <t xml:space="preserve">Муниципальная программа "Охрана окружающей среды в границах города Урай" </t>
  </si>
  <si>
    <t>2109,1</t>
  </si>
  <si>
    <t>4273,2</t>
  </si>
  <si>
    <t>Прогнозируемые объемы</t>
  </si>
  <si>
    <r>
  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</t>
    </r>
    <r>
      <rPr>
        <i/>
        <sz val="10"/>
        <rFont val="Times New Roman"/>
        <family val="1"/>
        <charset val="204"/>
      </rPr>
      <t>(штрафы за невыполнение в срок законного предписания (постановления, представления, решения) органа, осуществляющего государственный надзор; штрафы за непредставление сведений (информации); штрафы за воспрепятствования законной деятельности должностного лица органа государственного надзора)</t>
    </r>
  </si>
  <si>
    <r>
  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  </r>
    <r>
      <rPr>
        <i/>
        <sz val="10"/>
        <rFont val="Times New Roman"/>
        <family val="1"/>
        <charset val="204"/>
      </rPr>
      <t xml:space="preserve"> (иные штрафы)</t>
    </r>
  </si>
  <si>
    <t xml:space="preserve">Выявление и оценка объектов накопленного вреда окружающей среде в случае наличия на территории муниципального образования объектов накопленного вреда окружающей среде </t>
  </si>
  <si>
    <t>Расходы за счет средств местного бюджета (отклонение = доходы - расходы)</t>
  </si>
  <si>
    <t>Информация по прогнозу источников поступления и использования доходов поступающих от платы за негативное воздействие на окружающую среду, административных штрафов за административные правонарушения в области охраны окружающей среды и платежей по искам о возмещении вреда, причиненного окружающей среде вследствие нарушений обязательных требований (экологические платежи) на очередной финансовый 2025 год и на плановый период 2026 и 2027 годов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</si>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</sst>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</numFmts>
  <fonts count="1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43" fontId="6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1" applyNumberFormat="1" applyFont="1" applyFill="1" applyBorder="1" applyAlignment="1" applyProtection="1">
      <alignment vertical="top"/>
    </xf>
    <xf numFmtId="0" fontId="4" fillId="0" borderId="0" xfId="1" applyNumberFormat="1" applyFont="1" applyFill="1" applyBorder="1" applyAlignment="1" applyProtection="1">
      <alignment vertical="top"/>
    </xf>
    <xf numFmtId="0" fontId="5" fillId="0" borderId="0" xfId="1" applyNumberFormat="1" applyFont="1" applyFill="1" applyBorder="1" applyAlignment="1" applyProtection="1">
      <alignment vertical="center"/>
    </xf>
    <xf numFmtId="49" fontId="1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49" fontId="3" fillId="2" borderId="1" xfId="1" applyNumberFormat="1" applyFont="1" applyFill="1" applyBorder="1" applyAlignment="1" applyProtection="1">
      <alignment vertical="center" wrapText="1"/>
    </xf>
    <xf numFmtId="0" fontId="8" fillId="0" borderId="0" xfId="1" applyNumberFormat="1" applyFont="1" applyFill="1" applyBorder="1" applyAlignment="1" applyProtection="1">
      <alignment horizontal="right" vertical="center"/>
    </xf>
    <xf numFmtId="43" fontId="3" fillId="2" borderId="1" xfId="2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64" fontId="3" fillId="3" borderId="1" xfId="1" applyNumberFormat="1" applyFont="1" applyFill="1" applyBorder="1" applyAlignment="1" applyProtection="1">
      <alignment horizontal="right" vertical="center"/>
    </xf>
    <xf numFmtId="164" fontId="2" fillId="0" borderId="1" xfId="2" applyNumberFormat="1" applyFont="1" applyFill="1" applyBorder="1" applyAlignment="1" applyProtection="1">
      <alignment horizontal="right" vertical="center" wrapText="1"/>
    </xf>
    <xf numFmtId="164" fontId="2" fillId="0" borderId="1" xfId="1" applyNumberFormat="1" applyFont="1" applyFill="1" applyBorder="1" applyAlignment="1" applyProtection="1">
      <alignment horizontal="right" vertical="center" wrapText="1"/>
    </xf>
    <xf numFmtId="164" fontId="3" fillId="0" borderId="1" xfId="1" applyNumberFormat="1" applyFont="1" applyFill="1" applyBorder="1" applyAlignment="1" applyProtection="1">
      <alignment horizontal="right" vertical="center" wrapText="1"/>
    </xf>
    <xf numFmtId="0" fontId="2" fillId="0" borderId="1" xfId="1" applyNumberFormat="1" applyFont="1" applyFill="1" applyBorder="1" applyAlignment="1" applyProtection="1">
      <alignment horizontal="left" vertical="center" wrapText="1"/>
    </xf>
    <xf numFmtId="164" fontId="3" fillId="2" borderId="1" xfId="1" applyNumberFormat="1" applyFont="1" applyFill="1" applyBorder="1" applyAlignment="1" applyProtection="1">
      <alignment horizontal="right" vertical="center"/>
    </xf>
    <xf numFmtId="164" fontId="2" fillId="3" borderId="1" xfId="0" applyNumberFormat="1" applyFont="1" applyFill="1" applyBorder="1" applyAlignment="1">
      <alignment vertical="center" wrapText="1"/>
    </xf>
    <xf numFmtId="164" fontId="2" fillId="0" borderId="1" xfId="1" applyNumberFormat="1" applyFont="1" applyFill="1" applyBorder="1" applyAlignment="1" applyProtection="1">
      <alignment vertical="center" wrapText="1"/>
    </xf>
    <xf numFmtId="0" fontId="3" fillId="2" borderId="1" xfId="1" applyNumberFormat="1" applyFont="1" applyFill="1" applyBorder="1" applyAlignment="1" applyProtection="1">
      <alignment horizontal="center" vertical="center" wrapText="1"/>
    </xf>
    <xf numFmtId="49" fontId="2" fillId="2" borderId="6" xfId="1" applyNumberFormat="1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" xfId="2" applyNumberFormat="1" applyFont="1" applyFill="1" applyBorder="1" applyAlignment="1" applyProtection="1">
      <alignment horizontal="center" vertical="center" wrapText="1"/>
    </xf>
    <xf numFmtId="165" fontId="2" fillId="0" borderId="1" xfId="2" applyNumberFormat="1" applyFont="1" applyFill="1" applyBorder="1" applyAlignment="1" applyProtection="1">
      <alignment horizontal="right" vertical="center"/>
    </xf>
    <xf numFmtId="164" fontId="2" fillId="0" borderId="1" xfId="1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49" fontId="2" fillId="0" borderId="1" xfId="1" applyNumberFormat="1" applyFont="1" applyFill="1" applyBorder="1" applyAlignment="1" applyProtection="1">
      <alignment vertical="center"/>
    </xf>
    <xf numFmtId="0" fontId="2" fillId="0" borderId="0" xfId="1" applyNumberFormat="1" applyFont="1" applyFill="1" applyBorder="1" applyAlignment="1" applyProtection="1">
      <alignment vertical="top"/>
    </xf>
    <xf numFmtId="49" fontId="3" fillId="0" borderId="1" xfId="1" applyNumberFormat="1" applyFont="1" applyFill="1" applyBorder="1" applyAlignment="1" applyProtection="1">
      <alignment vertical="center"/>
    </xf>
    <xf numFmtId="49" fontId="2" fillId="0" borderId="1" xfId="1" applyNumberFormat="1" applyFont="1" applyFill="1" applyBorder="1" applyAlignment="1" applyProtection="1">
      <alignment vertical="center" wrapText="1"/>
    </xf>
    <xf numFmtId="49" fontId="2" fillId="0" borderId="1" xfId="1" applyNumberFormat="1" applyFont="1" applyFill="1" applyBorder="1" applyAlignment="1" applyProtection="1">
      <alignment horizontal="center" vertical="center"/>
    </xf>
    <xf numFmtId="49" fontId="10" fillId="0" borderId="1" xfId="1" applyNumberFormat="1" applyFont="1" applyFill="1" applyBorder="1" applyAlignment="1" applyProtection="1">
      <alignment vertical="center"/>
    </xf>
    <xf numFmtId="164" fontId="3" fillId="0" borderId="1" xfId="1" applyNumberFormat="1" applyFont="1" applyFill="1" applyBorder="1" applyAlignment="1" applyProtection="1">
      <alignment horizontal="right"/>
    </xf>
    <xf numFmtId="164" fontId="2" fillId="0" borderId="1" xfId="1" applyNumberFormat="1" applyFont="1" applyFill="1" applyBorder="1" applyAlignment="1" applyProtection="1">
      <alignment horizontal="right"/>
    </xf>
    <xf numFmtId="49" fontId="3" fillId="4" borderId="1" xfId="1" applyNumberFormat="1" applyFont="1" applyFill="1" applyBorder="1" applyAlignment="1" applyProtection="1">
      <alignment vertical="center"/>
    </xf>
    <xf numFmtId="164" fontId="3" fillId="4" borderId="1" xfId="1" applyNumberFormat="1" applyFont="1" applyFill="1" applyBorder="1" applyAlignment="1" applyProtection="1">
      <alignment horizontal="right"/>
    </xf>
    <xf numFmtId="43" fontId="9" fillId="2" borderId="3" xfId="2" applyFont="1" applyFill="1" applyBorder="1" applyAlignment="1" applyProtection="1">
      <alignment horizontal="center" vertical="center" wrapText="1"/>
    </xf>
    <xf numFmtId="43" fontId="9" fillId="2" borderId="4" xfId="2" applyFont="1" applyFill="1" applyBorder="1" applyAlignment="1" applyProtection="1">
      <alignment horizontal="center" vertical="center" wrapText="1"/>
    </xf>
    <xf numFmtId="43" fontId="9" fillId="2" borderId="5" xfId="2" applyFont="1" applyFill="1" applyBorder="1" applyAlignment="1" applyProtection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center" vertical="center" wrapText="1"/>
    </xf>
    <xf numFmtId="49" fontId="3" fillId="2" borderId="2" xfId="1" applyNumberFormat="1" applyFont="1" applyFill="1" applyBorder="1" applyAlignment="1" applyProtection="1">
      <alignment horizontal="center" vertical="center" wrapText="1"/>
    </xf>
    <xf numFmtId="49" fontId="3" fillId="2" borderId="6" xfId="1" applyNumberFormat="1" applyFont="1" applyFill="1" applyBorder="1" applyAlignment="1" applyProtection="1">
      <alignment horizontal="center" vertical="center" wrapText="1"/>
    </xf>
    <xf numFmtId="0" fontId="9" fillId="2" borderId="3" xfId="1" applyNumberFormat="1" applyFont="1" applyFill="1" applyBorder="1" applyAlignment="1" applyProtection="1">
      <alignment horizontal="center" vertical="center" wrapText="1"/>
    </xf>
    <xf numFmtId="0" fontId="9" fillId="2" borderId="4" xfId="1" applyNumberFormat="1" applyFont="1" applyFill="1" applyBorder="1" applyAlignment="1" applyProtection="1">
      <alignment horizontal="center" vertical="center" wrapText="1"/>
    </xf>
    <xf numFmtId="0" fontId="9" fillId="2" borderId="5" xfId="1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colors>
    <mruColors>
      <color rgb="FFCFCF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pane xSplit="2" ySplit="5" topLeftCell="C15" activePane="bottomRight" state="frozen"/>
      <selection activeCell="A5" sqref="A5"/>
      <selection pane="topRight" activeCell="C5" sqref="C5"/>
      <selection pane="bottomLeft" activeCell="A11" sqref="A11"/>
      <selection pane="bottomRight" activeCell="A24" sqref="A24"/>
    </sheetView>
  </sheetViews>
  <sheetFormatPr defaultColWidth="9.140625" defaultRowHeight="12.75"/>
  <cols>
    <col min="1" max="1" width="77.28515625" style="4" customWidth="1"/>
    <col min="2" max="2" width="22.85546875" style="4" customWidth="1"/>
    <col min="3" max="3" width="15.7109375" style="4" customWidth="1"/>
    <col min="4" max="5" width="15.140625" style="4" customWidth="1"/>
    <col min="6" max="6" width="14.140625" style="1" customWidth="1"/>
    <col min="7" max="7" width="13.7109375" style="1" customWidth="1"/>
    <col min="8" max="8" width="13.85546875" style="1" customWidth="1"/>
    <col min="9" max="16384" width="9.140625" style="1"/>
  </cols>
  <sheetData>
    <row r="1" spans="1:8" s="3" customFormat="1" ht="63" customHeight="1">
      <c r="A1" s="42" t="s">
        <v>39</v>
      </c>
      <c r="B1" s="42"/>
      <c r="C1" s="42"/>
      <c r="D1" s="42"/>
      <c r="E1" s="42"/>
      <c r="F1" s="42"/>
      <c r="G1" s="42"/>
      <c r="H1" s="42"/>
    </row>
    <row r="2" spans="1:8" s="3" customFormat="1" ht="15" customHeight="1">
      <c r="A2" s="5"/>
      <c r="B2" s="5"/>
      <c r="C2" s="5"/>
      <c r="D2" s="5"/>
      <c r="E2" s="5"/>
      <c r="H2" s="8" t="s">
        <v>6</v>
      </c>
    </row>
    <row r="3" spans="1:8" ht="14.25">
      <c r="A3" s="43" t="s">
        <v>0</v>
      </c>
      <c r="B3" s="43" t="s">
        <v>8</v>
      </c>
      <c r="C3" s="45" t="s">
        <v>20</v>
      </c>
      <c r="D3" s="46"/>
      <c r="E3" s="47"/>
      <c r="F3" s="39" t="s">
        <v>34</v>
      </c>
      <c r="G3" s="40"/>
      <c r="H3" s="41"/>
    </row>
    <row r="4" spans="1:8" ht="63" customHeight="1">
      <c r="A4" s="44"/>
      <c r="B4" s="44"/>
      <c r="C4" s="20" t="s">
        <v>24</v>
      </c>
      <c r="D4" s="20" t="s">
        <v>26</v>
      </c>
      <c r="E4" s="20" t="s">
        <v>19</v>
      </c>
      <c r="F4" s="9" t="s">
        <v>21</v>
      </c>
      <c r="G4" s="9" t="s">
        <v>22</v>
      </c>
      <c r="H4" s="9" t="s">
        <v>23</v>
      </c>
    </row>
    <row r="5" spans="1:8">
      <c r="A5" s="21" t="s">
        <v>7</v>
      </c>
      <c r="B5" s="21" t="s">
        <v>9</v>
      </c>
      <c r="C5" s="22">
        <v>3</v>
      </c>
      <c r="D5" s="22">
        <v>4</v>
      </c>
      <c r="E5" s="22">
        <v>5</v>
      </c>
      <c r="F5" s="23">
        <v>6</v>
      </c>
      <c r="G5" s="23">
        <v>7</v>
      </c>
      <c r="H5" s="23">
        <v>8</v>
      </c>
    </row>
    <row r="6" spans="1:8" s="2" customFormat="1">
      <c r="A6" s="7" t="s">
        <v>27</v>
      </c>
      <c r="B6" s="7"/>
      <c r="C6" s="17">
        <f t="shared" ref="C6:D6" si="0">C7+C12</f>
        <v>397.93200000000002</v>
      </c>
      <c r="D6" s="17">
        <f t="shared" si="0"/>
        <v>704</v>
      </c>
      <c r="E6" s="17">
        <f t="shared" ref="E6:H6" si="1">E7+E12</f>
        <v>704</v>
      </c>
      <c r="F6" s="17">
        <f t="shared" si="1"/>
        <v>146.29999999999998</v>
      </c>
      <c r="G6" s="17">
        <f t="shared" si="1"/>
        <v>146.29999999999998</v>
      </c>
      <c r="H6" s="17">
        <f t="shared" si="1"/>
        <v>146.29999999999998</v>
      </c>
    </row>
    <row r="7" spans="1:8" s="2" customFormat="1" ht="34.5" customHeight="1">
      <c r="A7" s="11" t="s">
        <v>28</v>
      </c>
      <c r="B7" s="11"/>
      <c r="C7" s="12">
        <f>SUM(C8:C11)</f>
        <v>235.93199999999999</v>
      </c>
      <c r="D7" s="12">
        <f>SUM(D8:D11)</f>
        <v>542</v>
      </c>
      <c r="E7" s="12">
        <f>SUM(E8:E11)</f>
        <v>542</v>
      </c>
      <c r="F7" s="12">
        <f>SUM(F8:F11)</f>
        <v>146.29999999999998</v>
      </c>
      <c r="G7" s="12">
        <f t="shared" ref="G7:H7" si="2">SUM(G8:G11)</f>
        <v>146.29999999999998</v>
      </c>
      <c r="H7" s="12">
        <f t="shared" si="2"/>
        <v>146.29999999999998</v>
      </c>
    </row>
    <row r="8" spans="1:8" s="2" customFormat="1" ht="25.5">
      <c r="A8" s="10" t="s">
        <v>1</v>
      </c>
      <c r="B8" s="26" t="s">
        <v>11</v>
      </c>
      <c r="C8" s="13">
        <f>150.05*60/100</f>
        <v>90.03</v>
      </c>
      <c r="D8" s="13">
        <v>163.1</v>
      </c>
      <c r="E8" s="10">
        <v>163.1</v>
      </c>
      <c r="F8" s="13">
        <v>145.6</v>
      </c>
      <c r="G8" s="13">
        <v>145.6</v>
      </c>
      <c r="H8" s="13">
        <v>145.6</v>
      </c>
    </row>
    <row r="9" spans="1:8">
      <c r="A9" s="10" t="s">
        <v>2</v>
      </c>
      <c r="B9" s="26" t="s">
        <v>12</v>
      </c>
      <c r="C9" s="13">
        <f>243.17*60/100</f>
        <v>145.90199999999999</v>
      </c>
      <c r="D9" s="13">
        <v>22.5</v>
      </c>
      <c r="E9" s="10">
        <v>22.5</v>
      </c>
      <c r="F9" s="13">
        <v>0.7</v>
      </c>
      <c r="G9" s="13">
        <v>0.7</v>
      </c>
      <c r="H9" s="13">
        <v>0.7</v>
      </c>
    </row>
    <row r="10" spans="1:8">
      <c r="A10" s="10" t="s">
        <v>3</v>
      </c>
      <c r="B10" s="26" t="s">
        <v>13</v>
      </c>
      <c r="C10" s="14">
        <v>0</v>
      </c>
      <c r="D10" s="14">
        <v>237</v>
      </c>
      <c r="E10" s="18">
        <v>237</v>
      </c>
      <c r="F10" s="14">
        <v>0</v>
      </c>
      <c r="G10" s="14">
        <v>0</v>
      </c>
      <c r="H10" s="14">
        <v>0</v>
      </c>
    </row>
    <row r="11" spans="1:8">
      <c r="A11" s="10" t="s">
        <v>4</v>
      </c>
      <c r="B11" s="26" t="s">
        <v>14</v>
      </c>
      <c r="C11" s="13">
        <v>0</v>
      </c>
      <c r="D11" s="13">
        <v>119.4</v>
      </c>
      <c r="E11" s="10">
        <v>119.4</v>
      </c>
      <c r="F11" s="13">
        <v>0</v>
      </c>
      <c r="G11" s="13">
        <v>0</v>
      </c>
      <c r="H11" s="13">
        <v>0</v>
      </c>
    </row>
    <row r="12" spans="1:8" ht="18.75" customHeight="1">
      <c r="A12" s="11" t="s">
        <v>29</v>
      </c>
      <c r="B12" s="27"/>
      <c r="C12" s="15">
        <f>SUM(C13:C17)</f>
        <v>162</v>
      </c>
      <c r="D12" s="15">
        <f>SUM(D13:D17)</f>
        <v>162</v>
      </c>
      <c r="E12" s="15">
        <f>SUM(E13:E17)</f>
        <v>162</v>
      </c>
      <c r="F12" s="15">
        <f>SUM(F13:F17)</f>
        <v>0</v>
      </c>
      <c r="G12" s="15">
        <f t="shared" ref="G12:H12" si="3">SUM(G13:G17)</f>
        <v>0</v>
      </c>
      <c r="H12" s="15">
        <f t="shared" si="3"/>
        <v>0</v>
      </c>
    </row>
    <row r="13" spans="1:8" s="6" customFormat="1" ht="51">
      <c r="A13" s="16" t="s">
        <v>25</v>
      </c>
      <c r="B13" s="28" t="s">
        <v>10</v>
      </c>
      <c r="C13" s="13">
        <v>0</v>
      </c>
      <c r="D13" s="13">
        <v>0</v>
      </c>
      <c r="E13" s="19">
        <v>0</v>
      </c>
      <c r="F13" s="13">
        <v>0</v>
      </c>
      <c r="G13" s="13">
        <v>0</v>
      </c>
      <c r="H13" s="13">
        <v>0</v>
      </c>
    </row>
    <row r="14" spans="1:8" ht="63.75">
      <c r="A14" s="10" t="s">
        <v>40</v>
      </c>
      <c r="B14" s="26" t="s">
        <v>15</v>
      </c>
      <c r="C14" s="24">
        <v>151</v>
      </c>
      <c r="D14" s="24">
        <v>151</v>
      </c>
      <c r="E14" s="18">
        <v>151</v>
      </c>
      <c r="F14" s="13">
        <v>0</v>
      </c>
      <c r="G14" s="13">
        <v>0</v>
      </c>
      <c r="H14" s="13">
        <v>0</v>
      </c>
    </row>
    <row r="15" spans="1:8" ht="102">
      <c r="A15" s="10" t="s">
        <v>35</v>
      </c>
      <c r="B15" s="26" t="s">
        <v>16</v>
      </c>
      <c r="C15" s="25">
        <v>6</v>
      </c>
      <c r="D15" s="25">
        <v>6</v>
      </c>
      <c r="E15" s="18">
        <v>6</v>
      </c>
      <c r="F15" s="13">
        <v>0</v>
      </c>
      <c r="G15" s="13">
        <v>0</v>
      </c>
      <c r="H15" s="13">
        <v>0</v>
      </c>
    </row>
    <row r="16" spans="1:8" ht="51">
      <c r="A16" s="10" t="s">
        <v>36</v>
      </c>
      <c r="B16" s="26" t="s">
        <v>17</v>
      </c>
      <c r="C16" s="25">
        <v>4</v>
      </c>
      <c r="D16" s="25">
        <v>4</v>
      </c>
      <c r="E16" s="18">
        <v>4</v>
      </c>
      <c r="F16" s="13">
        <v>0</v>
      </c>
      <c r="G16" s="13">
        <v>0</v>
      </c>
      <c r="H16" s="13">
        <v>0</v>
      </c>
    </row>
    <row r="17" spans="1:8" ht="38.25">
      <c r="A17" s="10" t="s">
        <v>5</v>
      </c>
      <c r="B17" s="26" t="s">
        <v>18</v>
      </c>
      <c r="C17" s="25">
        <v>1</v>
      </c>
      <c r="D17" s="25">
        <v>1</v>
      </c>
      <c r="E17" s="18">
        <v>1</v>
      </c>
      <c r="F17" s="13">
        <v>0</v>
      </c>
      <c r="G17" s="13">
        <v>0</v>
      </c>
      <c r="H17" s="13">
        <v>0</v>
      </c>
    </row>
    <row r="18" spans="1:8" s="30" customFormat="1" ht="20.25" customHeight="1">
      <c r="A18" s="37" t="s">
        <v>30</v>
      </c>
      <c r="B18" s="37"/>
      <c r="C18" s="38" t="str">
        <f>C19</f>
        <v>2109,1</v>
      </c>
      <c r="D18" s="38" t="str">
        <f t="shared" ref="D18:H19" si="4">D19</f>
        <v>4273,2</v>
      </c>
      <c r="E18" s="38" t="str">
        <f t="shared" si="4"/>
        <v>4273,2</v>
      </c>
      <c r="F18" s="38">
        <f t="shared" si="4"/>
        <v>2109.1</v>
      </c>
      <c r="G18" s="38">
        <f t="shared" si="4"/>
        <v>2109.1</v>
      </c>
      <c r="H18" s="38">
        <f t="shared" si="4"/>
        <v>2109.1</v>
      </c>
    </row>
    <row r="19" spans="1:8" s="30" customFormat="1">
      <c r="A19" s="32" t="s">
        <v>31</v>
      </c>
      <c r="B19" s="29"/>
      <c r="C19" s="36" t="str">
        <f>C20</f>
        <v>2109,1</v>
      </c>
      <c r="D19" s="36" t="str">
        <f t="shared" si="4"/>
        <v>4273,2</v>
      </c>
      <c r="E19" s="36" t="str">
        <f t="shared" si="4"/>
        <v>4273,2</v>
      </c>
      <c r="F19" s="36">
        <f t="shared" si="4"/>
        <v>2109.1</v>
      </c>
      <c r="G19" s="36">
        <f t="shared" si="4"/>
        <v>2109.1</v>
      </c>
      <c r="H19" s="36">
        <f t="shared" si="4"/>
        <v>2109.1</v>
      </c>
    </row>
    <row r="20" spans="1:8" s="30" customFormat="1" ht="25.5">
      <c r="A20" s="32" t="s">
        <v>37</v>
      </c>
      <c r="B20" s="33"/>
      <c r="C20" s="36" t="s">
        <v>32</v>
      </c>
      <c r="D20" s="36" t="s">
        <v>33</v>
      </c>
      <c r="E20" s="36" t="s">
        <v>33</v>
      </c>
      <c r="F20" s="36">
        <v>2109.1</v>
      </c>
      <c r="G20" s="36">
        <v>2109.1</v>
      </c>
      <c r="H20" s="36">
        <v>2109.1</v>
      </c>
    </row>
    <row r="21" spans="1:8" s="30" customFormat="1" ht="18.75" customHeight="1">
      <c r="A21" s="34" t="s">
        <v>38</v>
      </c>
      <c r="B21" s="31"/>
      <c r="C21" s="35">
        <f>C6-C18</f>
        <v>-1711.1679999999999</v>
      </c>
      <c r="D21" s="35">
        <f t="shared" ref="D21:H21" si="5">D6-D18</f>
        <v>-3569.2</v>
      </c>
      <c r="E21" s="35">
        <f t="shared" si="5"/>
        <v>-3569.2</v>
      </c>
      <c r="F21" s="35">
        <f t="shared" si="5"/>
        <v>-1962.8</v>
      </c>
      <c r="G21" s="35">
        <f t="shared" si="5"/>
        <v>-1962.8</v>
      </c>
      <c r="H21" s="35">
        <f t="shared" si="5"/>
        <v>-1962.8</v>
      </c>
    </row>
  </sheetData>
  <mergeCells count="5">
    <mergeCell ref="F3:H3"/>
    <mergeCell ref="A1:H1"/>
    <mergeCell ref="A3:A4"/>
    <mergeCell ref="B3:B4"/>
    <mergeCell ref="C3:E3"/>
  </mergeCells>
  <pageMargins left="0.39370078740157483" right="0.39370078740157483" top="0.39370078740157483" bottom="0.39370078740157483" header="0.31496062992125984" footer="0.31496062992125984"/>
  <pageSetup paperSize="9" scale="72" firstPageNumber="30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Экологические платежи 2025-2027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Arhipov</dc:creator>
  <cp:lastModifiedBy>ZorinaLV</cp:lastModifiedBy>
  <cp:lastPrinted>2024-11-01T14:00:36Z</cp:lastPrinted>
  <dcterms:created xsi:type="dcterms:W3CDTF">2013-02-21T08:58:46Z</dcterms:created>
  <dcterms:modified xsi:type="dcterms:W3CDTF">2024-11-01T14:00:39Z</dcterms:modified>
</cp:coreProperties>
</file>