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1 пол.2024 г" sheetId="2" r:id="rId1"/>
  </sheets>
  <definedNames>
    <definedName name="_xlnm.Print_Titles" localSheetId="0">'сведения за 1 пол.2024 г'!$3:$4</definedName>
    <definedName name="_xlnm.Print_Area" localSheetId="0">'сведения за 1 пол.2024 г'!$A$1:$J$59</definedName>
  </definedNames>
  <calcPr calcId="125725"/>
</workbook>
</file>

<file path=xl/calcChain.xml><?xml version="1.0" encoding="utf-8"?>
<calcChain xmlns="http://schemas.openxmlformats.org/spreadsheetml/2006/main">
  <c r="I50" i="2"/>
  <c r="H50"/>
  <c r="H45"/>
  <c r="H46"/>
  <c r="H33"/>
  <c r="H34"/>
  <c r="H17"/>
  <c r="H8"/>
  <c r="H9"/>
  <c r="H11"/>
  <c r="H12"/>
  <c r="H14"/>
  <c r="F14"/>
  <c r="H39"/>
  <c r="E20" l="1"/>
  <c r="E6"/>
  <c r="E48"/>
  <c r="F48"/>
  <c r="G48"/>
  <c r="D48"/>
  <c r="H52"/>
  <c r="I52"/>
  <c r="J52"/>
  <c r="E45"/>
  <c r="F45"/>
  <c r="G45"/>
  <c r="D45"/>
  <c r="I46"/>
  <c r="J46"/>
  <c r="I39"/>
  <c r="J39"/>
  <c r="H18"/>
  <c r="I18"/>
  <c r="J18"/>
  <c r="E53"/>
  <c r="F53"/>
  <c r="G53"/>
  <c r="D53"/>
  <c r="J8"/>
  <c r="J9"/>
  <c r="J10"/>
  <c r="J11"/>
  <c r="J12"/>
  <c r="J13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D20" l="1"/>
  <c r="F20"/>
  <c r="G20"/>
  <c r="J20" l="1"/>
  <c r="J45"/>
  <c r="I7"/>
  <c r="I8"/>
  <c r="I9"/>
  <c r="I11"/>
  <c r="I13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<sst xmlns="http://schemas.openxmlformats.org/spreadsheetml/2006/main" count="67" uniqueCount="67">
  <si>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</si>
  <si>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</si>
  <si>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</si>
  <si>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</si>
  <si>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</si>
  <si>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</si>
  <si>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</si>
  <si>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</si>
  <si>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</si>
  <si>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</si>
  <si>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</si>
  <si>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</si>
  <si>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</si>
  <si>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</si>
  <si>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</si>
  <si>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</si>
  <si>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</si>
  <si>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</si>
  <si>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</si>
  <si>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</si>
  <si>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</si>
  <si>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</si>
  <si>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</si>
  <si>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</si>
  <si>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</si>
  <si>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</si>
  <si>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</si>
  <si>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</si>
  <si>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</si>
  <si>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</si>
  <si>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</si>
  <si>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</si>
  <si>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</si>
  <si>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</si>
  <si>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</si>
  <si>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</si>
  <si>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</si>
  <si>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</si>
  <si>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</si>
  <si>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</si>
  <si>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</si>
  <si>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</si>
  <si>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</si>
  <si>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</si>
  <si>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</si>
  <si>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</si>
  <si>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</si>
  <si>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</si>
  <si>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</si>
  <si>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</si>
  <si>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</si>
  <si>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</si>
  <si>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</si>
  <si>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</si>
  <si>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</si>
  <si>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</si>
  <si>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</si>
  <si>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</si>
  <si>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Утверждено решением Думы г.Урая от 29.11.2023 года № 88</t>
  </si>
  <si>
    <t xml:space="preserve">Уточненный план на 2024 год               </t>
  </si>
  <si>
    <t>% исполнения к первоначальному плану на 2024 год ((к.7/к.4)*100%)</t>
  </si>
  <si>
    <t>% исполнения к уточненному плану на 2024 год ((к.7/к.5)*100%)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</si>
  <si>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</si>
  <si>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</si>
  <si>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Сведения об исполнении бюджета  городского округа Урай Ханты-Мансийского автономного округа-Югры за I полугодие 2024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</si>
  <si>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Уточненный план на                    01.07.2024         2024 года</t>
  </si>
  <si>
    <t xml:space="preserve">Исполнено на 01.07.2024 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</si>
</sst>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showGridLines="0" tabSelected="1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H9" sqref="H9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18" customWidth="1"/>
    <col min="8" max="8" width="14.140625" style="42" customWidth="1"/>
    <col min="9" max="9" width="14.5703125" style="42" customWidth="1"/>
    <col min="10" max="10" width="15.285156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58" t="s">
        <v>64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81" customHeight="1">
      <c r="A3" s="33" t="s">
        <v>53</v>
      </c>
      <c r="B3" s="34" t="s">
        <v>54</v>
      </c>
      <c r="C3" s="34" t="s">
        <v>55</v>
      </c>
      <c r="D3" s="31" t="s">
        <v>58</v>
      </c>
      <c r="E3" s="51" t="s">
        <v>59</v>
      </c>
      <c r="F3" s="31" t="s">
        <v>65</v>
      </c>
      <c r="G3" s="52" t="s">
        <v>66</v>
      </c>
      <c r="H3" s="32" t="s">
        <v>56</v>
      </c>
      <c r="I3" s="43" t="s">
        <v>60</v>
      </c>
      <c r="J3" s="43" t="s">
        <v>61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3">
        <v>5</v>
      </c>
      <c r="F4" s="53">
        <v>6</v>
      </c>
      <c r="G4" s="53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D6+D15+D20+D28+D33+D35+D42+D45+D48+D53+D56+D58</f>
        <v>5149860.4000000004</v>
      </c>
      <c r="E5" s="54">
        <f>E6+E15+E20+E28+E33+E35+E42+E45+E48+E53+E56+E58</f>
        <v>6210766.2999999998</v>
      </c>
      <c r="F5" s="54">
        <f>F6+F15+F20+F28+F33+F35+F42+F45+F48+F53+F56+F58</f>
        <v>2274863.5999999996</v>
      </c>
      <c r="G5" s="54">
        <f>G6+G15+G20+G28+G33+G35+G42+G45+G48+G53+G56+G58</f>
        <v>2208100.6</v>
      </c>
      <c r="H5" s="44">
        <f>(G5/F5)*100</f>
        <v>97.065186677566089</v>
      </c>
      <c r="I5" s="44">
        <f>(G5/E5)*100</f>
        <v>35.552788389413401</v>
      </c>
      <c r="J5" s="44">
        <f t="shared" ref="J5:J6" si="0">G5/E5*100</f>
        <v>35.552788389413401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358190.50000000006</v>
      </c>
      <c r="E6" s="13">
        <f>SUM(E7:E14)</f>
        <v>343665.7</v>
      </c>
      <c r="F6" s="13">
        <f t="shared" ref="F6:G6" si="1">SUM(F7:F14)</f>
        <v>174793</v>
      </c>
      <c r="G6" s="13">
        <f t="shared" si="1"/>
        <v>162982.70000000001</v>
      </c>
      <c r="H6" s="45">
        <f t="shared" ref="H6:H57" si="2">(G6/F6)*100</f>
        <v>93.243264890470442</v>
      </c>
      <c r="I6" s="45">
        <f t="shared" ref="I6:I59" si="3">(G6/E6)*100</f>
        <v>47.424779371348379</v>
      </c>
      <c r="J6" s="45">
        <f t="shared" si="0"/>
        <v>47.424779371348379</v>
      </c>
    </row>
    <row r="7" spans="1:10" ht="36">
      <c r="A7" s="7" t="s">
        <v>42</v>
      </c>
      <c r="B7" s="10">
        <v>1</v>
      </c>
      <c r="C7" s="10">
        <v>2</v>
      </c>
      <c r="D7" s="12">
        <v>32803.4</v>
      </c>
      <c r="E7" s="12">
        <v>33888.699999999997</v>
      </c>
      <c r="F7" s="55">
        <v>18774.599999999999</v>
      </c>
      <c r="G7" s="55">
        <v>17514.8</v>
      </c>
      <c r="H7" s="46">
        <f t="shared" si="2"/>
        <v>93.289870356758598</v>
      </c>
      <c r="I7" s="46">
        <f t="shared" si="3"/>
        <v>51.683304464319967</v>
      </c>
      <c r="J7" s="46">
        <f>G7/E7*100</f>
        <v>51.683304464319967</v>
      </c>
    </row>
    <row r="8" spans="1:10" ht="48">
      <c r="A8" s="7" t="s">
        <v>41</v>
      </c>
      <c r="B8" s="10">
        <v>1</v>
      </c>
      <c r="C8" s="10">
        <v>3</v>
      </c>
      <c r="D8" s="12">
        <v>15110.1</v>
      </c>
      <c r="E8" s="12">
        <v>16059.9</v>
      </c>
      <c r="F8" s="55">
        <v>7932</v>
      </c>
      <c r="G8" s="55">
        <v>7591.3</v>
      </c>
      <c r="H8" s="46">
        <f t="shared" si="2"/>
        <v>95.704740292486136</v>
      </c>
      <c r="I8" s="46">
        <f t="shared" si="3"/>
        <v>47.268662943106747</v>
      </c>
      <c r="J8" s="46">
        <f t="shared" ref="J8:J59" si="4">G8/E8*100</f>
        <v>47.268662943106747</v>
      </c>
    </row>
    <row r="9" spans="1:10" ht="48">
      <c r="A9" s="7" t="s">
        <v>40</v>
      </c>
      <c r="B9" s="10">
        <v>1</v>
      </c>
      <c r="C9" s="10">
        <v>4</v>
      </c>
      <c r="D9" s="12">
        <v>226296.6</v>
      </c>
      <c r="E9" s="12">
        <v>228795.2</v>
      </c>
      <c r="F9" s="55">
        <v>117390.6</v>
      </c>
      <c r="G9" s="55">
        <v>108078.1</v>
      </c>
      <c r="H9" s="46">
        <f t="shared" si="2"/>
        <v>92.067082032121832</v>
      </c>
      <c r="I9" s="46">
        <f t="shared" si="3"/>
        <v>47.237922823555742</v>
      </c>
      <c r="J9" s="46">
        <f t="shared" si="4"/>
        <v>47.237922823555742</v>
      </c>
    </row>
    <row r="10" spans="1:10">
      <c r="A10" s="7" t="s">
        <v>39</v>
      </c>
      <c r="B10" s="10">
        <v>1</v>
      </c>
      <c r="C10" s="10">
        <v>5</v>
      </c>
      <c r="D10" s="12">
        <v>4.9000000000000004</v>
      </c>
      <c r="E10" s="12">
        <v>4.9000000000000004</v>
      </c>
      <c r="F10" s="12">
        <v>0</v>
      </c>
      <c r="G10" s="12">
        <v>0</v>
      </c>
      <c r="H10" s="46">
        <v>0</v>
      </c>
      <c r="I10" s="46">
        <v>0</v>
      </c>
      <c r="J10" s="46">
        <f t="shared" si="4"/>
        <v>0</v>
      </c>
    </row>
    <row r="11" spans="1:10" ht="36">
      <c r="A11" s="26" t="s">
        <v>38</v>
      </c>
      <c r="B11" s="10">
        <v>1</v>
      </c>
      <c r="C11" s="10">
        <v>6</v>
      </c>
      <c r="D11" s="12">
        <v>45684.9</v>
      </c>
      <c r="E11" s="12">
        <v>45684.9</v>
      </c>
      <c r="F11" s="55">
        <v>23035.9</v>
      </c>
      <c r="G11" s="55">
        <v>22639.5</v>
      </c>
      <c r="H11" s="46">
        <f t="shared" si="2"/>
        <v>98.279207671504039</v>
      </c>
      <c r="I11" s="46">
        <f t="shared" si="3"/>
        <v>49.555761312818895</v>
      </c>
      <c r="J11" s="46">
        <f t="shared" si="4"/>
        <v>49.555761312818895</v>
      </c>
    </row>
    <row r="12" spans="1:10" ht="24" hidden="1">
      <c r="A12" s="26" t="s">
        <v>47</v>
      </c>
      <c r="B12" s="10">
        <v>1</v>
      </c>
      <c r="C12" s="10">
        <v>7</v>
      </c>
      <c r="D12" s="12">
        <v>0</v>
      </c>
      <c r="E12" s="12">
        <v>0</v>
      </c>
      <c r="F12" s="55">
        <v>0</v>
      </c>
      <c r="G12" s="55">
        <v>0</v>
      </c>
      <c r="H12" s="46" t="e">
        <f t="shared" si="2"/>
        <v>#DIV/0!</v>
      </c>
      <c r="I12" s="46">
        <v>0</v>
      </c>
      <c r="J12" s="46" t="e">
        <f t="shared" si="4"/>
        <v>#DIV/0!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12">
        <v>5015.6000000000004</v>
      </c>
      <c r="F13" s="55">
        <v>0</v>
      </c>
      <c r="G13" s="55">
        <v>0</v>
      </c>
      <c r="H13" s="46">
        <v>0</v>
      </c>
      <c r="I13" s="46">
        <f t="shared" si="3"/>
        <v>0</v>
      </c>
      <c r="J13" s="46">
        <f t="shared" si="4"/>
        <v>0</v>
      </c>
    </row>
    <row r="14" spans="1:10">
      <c r="A14" s="7" t="s">
        <v>36</v>
      </c>
      <c r="B14" s="10">
        <v>1</v>
      </c>
      <c r="C14" s="10">
        <v>13</v>
      </c>
      <c r="D14" s="12">
        <v>30933.200000000001</v>
      </c>
      <c r="E14" s="12">
        <v>14216.5</v>
      </c>
      <c r="F14" s="55">
        <f>7711.8-51.9</f>
        <v>7659.9000000000005</v>
      </c>
      <c r="G14" s="55">
        <v>7159</v>
      </c>
      <c r="H14" s="46">
        <f t="shared" si="2"/>
        <v>93.460750140341247</v>
      </c>
      <c r="I14" s="46">
        <f t="shared" si="3"/>
        <v>50.356979565997264</v>
      </c>
      <c r="J14" s="46">
        <f t="shared" si="4"/>
        <v>50.356979565997264</v>
      </c>
    </row>
    <row r="15" spans="1:10" ht="36">
      <c r="A15" s="6" t="s">
        <v>35</v>
      </c>
      <c r="B15" s="9">
        <v>3</v>
      </c>
      <c r="C15" s="9"/>
      <c r="D15" s="13">
        <f>SUM(D16:D19)</f>
        <v>40878.1</v>
      </c>
      <c r="E15" s="13">
        <f t="shared" ref="E15:G15" si="5">SUM(E16:E19)</f>
        <v>44267.9</v>
      </c>
      <c r="F15" s="13">
        <f t="shared" si="5"/>
        <v>24083.100000000002</v>
      </c>
      <c r="G15" s="13">
        <f t="shared" si="5"/>
        <v>22845.5</v>
      </c>
      <c r="H15" s="45">
        <f t="shared" si="2"/>
        <v>94.861126682196215</v>
      </c>
      <c r="I15" s="45">
        <f t="shared" si="3"/>
        <v>51.607372384956143</v>
      </c>
      <c r="J15" s="45">
        <f t="shared" si="4"/>
        <v>51.607372384956143</v>
      </c>
    </row>
    <row r="16" spans="1:10">
      <c r="A16" s="7" t="s">
        <v>34</v>
      </c>
      <c r="B16" s="10">
        <v>3</v>
      </c>
      <c r="C16" s="10">
        <v>4</v>
      </c>
      <c r="D16" s="12">
        <v>6855.6</v>
      </c>
      <c r="E16" s="12">
        <v>6855.6</v>
      </c>
      <c r="F16" s="55">
        <v>4565.3</v>
      </c>
      <c r="G16" s="55">
        <v>4078.7</v>
      </c>
      <c r="H16" s="46">
        <f t="shared" si="2"/>
        <v>89.341335728210623</v>
      </c>
      <c r="I16" s="46">
        <f t="shared" si="3"/>
        <v>59.494427912947081</v>
      </c>
      <c r="J16" s="46">
        <f t="shared" si="4"/>
        <v>59.494427912947081</v>
      </c>
    </row>
    <row r="17" spans="1:10">
      <c r="A17" s="7" t="s">
        <v>49</v>
      </c>
      <c r="B17" s="10">
        <v>3</v>
      </c>
      <c r="C17" s="10">
        <v>9</v>
      </c>
      <c r="D17" s="12">
        <v>55.9</v>
      </c>
      <c r="E17" s="12">
        <v>55.9</v>
      </c>
      <c r="F17" s="55">
        <v>55.9</v>
      </c>
      <c r="G17" s="55">
        <v>55.9</v>
      </c>
      <c r="H17" s="46">
        <f t="shared" si="2"/>
        <v>100</v>
      </c>
      <c r="I17" s="46">
        <f t="shared" si="3"/>
        <v>100</v>
      </c>
      <c r="J17" s="46">
        <f t="shared" si="4"/>
        <v>100</v>
      </c>
    </row>
    <row r="18" spans="1:10" ht="48">
      <c r="A18" s="7" t="s">
        <v>62</v>
      </c>
      <c r="B18" s="10">
        <v>3</v>
      </c>
      <c r="C18" s="10">
        <v>10</v>
      </c>
      <c r="D18" s="12">
        <v>30168.5</v>
      </c>
      <c r="E18" s="12">
        <v>31945.3</v>
      </c>
      <c r="F18" s="55">
        <v>16511</v>
      </c>
      <c r="G18" s="55">
        <v>15827.5</v>
      </c>
      <c r="H18" s="46">
        <f t="shared" si="2"/>
        <v>95.860335533886499</v>
      </c>
      <c r="I18" s="46">
        <f t="shared" si="3"/>
        <v>49.545629560530031</v>
      </c>
      <c r="J18" s="46">
        <f t="shared" si="4"/>
        <v>49.545629560530031</v>
      </c>
    </row>
    <row r="19" spans="1:10" ht="36">
      <c r="A19" s="7" t="s">
        <v>33</v>
      </c>
      <c r="B19" s="10">
        <v>3</v>
      </c>
      <c r="C19" s="10">
        <v>14</v>
      </c>
      <c r="D19" s="12">
        <v>3798.1</v>
      </c>
      <c r="E19" s="12">
        <v>5411.1</v>
      </c>
      <c r="F19" s="55">
        <v>2950.9</v>
      </c>
      <c r="G19" s="55">
        <v>2883.4</v>
      </c>
      <c r="H19" s="46">
        <f t="shared" si="2"/>
        <v>97.712562269138232</v>
      </c>
      <c r="I19" s="46">
        <f t="shared" si="3"/>
        <v>53.286762395815998</v>
      </c>
      <c r="J19" s="46">
        <f t="shared" si="4"/>
        <v>53.286762395815998</v>
      </c>
    </row>
    <row r="20" spans="1:10">
      <c r="A20" s="6" t="s">
        <v>32</v>
      </c>
      <c r="B20" s="9">
        <v>4</v>
      </c>
      <c r="C20" s="9"/>
      <c r="D20" s="13">
        <f t="shared" ref="D20:G20" si="6">D21+D22+D23+D24+D26+D27</f>
        <v>355856.8</v>
      </c>
      <c r="E20" s="13">
        <f>E21+E22+E23+E24+E26+E27</f>
        <v>390341.30000000005</v>
      </c>
      <c r="F20" s="13">
        <f t="shared" si="6"/>
        <v>161855.90000000002</v>
      </c>
      <c r="G20" s="13">
        <f t="shared" si="6"/>
        <v>149187.70000000001</v>
      </c>
      <c r="H20" s="45">
        <f t="shared" si="2"/>
        <v>92.173161435573235</v>
      </c>
      <c r="I20" s="45">
        <f t="shared" si="3"/>
        <v>38.219809177250781</v>
      </c>
      <c r="J20" s="45">
        <f t="shared" si="4"/>
        <v>38.219809177250781</v>
      </c>
    </row>
    <row r="21" spans="1:10">
      <c r="A21" s="7" t="s">
        <v>31</v>
      </c>
      <c r="B21" s="10">
        <v>4</v>
      </c>
      <c r="C21" s="10">
        <v>1</v>
      </c>
      <c r="D21" s="12">
        <v>18048.8</v>
      </c>
      <c r="E21" s="12">
        <v>18083.8</v>
      </c>
      <c r="F21" s="55">
        <v>8275.1</v>
      </c>
      <c r="G21" s="55">
        <v>7769.8</v>
      </c>
      <c r="H21" s="46">
        <f t="shared" si="2"/>
        <v>93.893729380913825</v>
      </c>
      <c r="I21" s="46">
        <f t="shared" si="3"/>
        <v>42.965527156902866</v>
      </c>
      <c r="J21" s="46">
        <f t="shared" si="4"/>
        <v>42.965527156902866</v>
      </c>
    </row>
    <row r="22" spans="1:10">
      <c r="A22" s="7" t="s">
        <v>30</v>
      </c>
      <c r="B22" s="10">
        <v>4</v>
      </c>
      <c r="C22" s="10">
        <v>5</v>
      </c>
      <c r="D22" s="12">
        <v>41823.699999999997</v>
      </c>
      <c r="E22" s="12">
        <v>41823.699999999997</v>
      </c>
      <c r="F22" s="55">
        <v>16837</v>
      </c>
      <c r="G22" s="55">
        <v>16835.099999999999</v>
      </c>
      <c r="H22" s="46">
        <f t="shared" si="2"/>
        <v>99.988715329334198</v>
      </c>
      <c r="I22" s="46">
        <f t="shared" si="3"/>
        <v>40.25253624141336</v>
      </c>
      <c r="J22" s="46">
        <f t="shared" si="4"/>
        <v>40.25253624141336</v>
      </c>
    </row>
    <row r="23" spans="1:10">
      <c r="A23" s="7" t="s">
        <v>29</v>
      </c>
      <c r="B23" s="10">
        <v>4</v>
      </c>
      <c r="C23" s="10">
        <v>8</v>
      </c>
      <c r="D23" s="12">
        <v>20943.400000000001</v>
      </c>
      <c r="E23" s="12">
        <v>24097.8</v>
      </c>
      <c r="F23" s="55">
        <v>8440</v>
      </c>
      <c r="G23" s="55">
        <v>8309.5</v>
      </c>
      <c r="H23" s="46">
        <f t="shared" si="2"/>
        <v>98.453791469194314</v>
      </c>
      <c r="I23" s="46">
        <f t="shared" si="3"/>
        <v>34.482400883068166</v>
      </c>
      <c r="J23" s="46">
        <f t="shared" si="4"/>
        <v>34.482400883068166</v>
      </c>
    </row>
    <row r="24" spans="1:10">
      <c r="A24" s="7" t="s">
        <v>52</v>
      </c>
      <c r="B24" s="10">
        <v>4</v>
      </c>
      <c r="C24" s="10">
        <v>9</v>
      </c>
      <c r="D24" s="12">
        <v>161995.29999999999</v>
      </c>
      <c r="E24" s="12">
        <v>188742.7</v>
      </c>
      <c r="F24" s="55">
        <v>73554.5</v>
      </c>
      <c r="G24" s="55">
        <v>63043.3</v>
      </c>
      <c r="H24" s="46">
        <f t="shared" si="2"/>
        <v>85.709643869511737</v>
      </c>
      <c r="I24" s="46">
        <f t="shared" si="3"/>
        <v>33.401715669003359</v>
      </c>
      <c r="J24" s="46">
        <f t="shared" si="4"/>
        <v>33.401715669003359</v>
      </c>
    </row>
    <row r="25" spans="1:10">
      <c r="A25" s="7" t="s">
        <v>51</v>
      </c>
      <c r="B25" s="10">
        <v>4</v>
      </c>
      <c r="C25" s="10">
        <v>9</v>
      </c>
      <c r="D25" s="12">
        <v>78884.800000000003</v>
      </c>
      <c r="E25" s="12">
        <v>80487.399999999994</v>
      </c>
      <c r="F25" s="55">
        <v>18602.400000000001</v>
      </c>
      <c r="G25" s="55">
        <v>15162.5</v>
      </c>
      <c r="H25" s="46">
        <f t="shared" si="2"/>
        <v>81.508300004300509</v>
      </c>
      <c r="I25" s="46">
        <f t="shared" si="3"/>
        <v>18.838352338378431</v>
      </c>
      <c r="J25" s="46">
        <f t="shared" si="4"/>
        <v>18.838352338378431</v>
      </c>
    </row>
    <row r="26" spans="1:10">
      <c r="A26" s="7" t="s">
        <v>28</v>
      </c>
      <c r="B26" s="10">
        <v>4</v>
      </c>
      <c r="C26" s="10">
        <v>10</v>
      </c>
      <c r="D26" s="12">
        <v>5057.6000000000004</v>
      </c>
      <c r="E26" s="12">
        <v>8515.7000000000007</v>
      </c>
      <c r="F26" s="55">
        <v>2385.8000000000002</v>
      </c>
      <c r="G26" s="55">
        <v>2177.8000000000002</v>
      </c>
      <c r="H26" s="46">
        <f t="shared" si="2"/>
        <v>91.281750356274628</v>
      </c>
      <c r="I26" s="46">
        <f t="shared" si="3"/>
        <v>25.573939899244923</v>
      </c>
      <c r="J26" s="46">
        <f t="shared" si="4"/>
        <v>25.573939899244923</v>
      </c>
    </row>
    <row r="27" spans="1:10" ht="24">
      <c r="A27" s="7" t="s">
        <v>27</v>
      </c>
      <c r="B27" s="10">
        <v>4</v>
      </c>
      <c r="C27" s="10">
        <v>12</v>
      </c>
      <c r="D27" s="12">
        <v>107988</v>
      </c>
      <c r="E27" s="12">
        <v>109077.6</v>
      </c>
      <c r="F27" s="55">
        <v>52363.5</v>
      </c>
      <c r="G27" s="55">
        <v>51052.2</v>
      </c>
      <c r="H27" s="46">
        <f t="shared" si="2"/>
        <v>97.495774728580017</v>
      </c>
      <c r="I27" s="46">
        <f t="shared" si="3"/>
        <v>46.803560034324185</v>
      </c>
      <c r="J27" s="46">
        <f t="shared" si="4"/>
        <v>46.803560034324185</v>
      </c>
    </row>
    <row r="28" spans="1:10" ht="24">
      <c r="A28" s="6" t="s">
        <v>26</v>
      </c>
      <c r="B28" s="9">
        <v>5</v>
      </c>
      <c r="C28" s="9"/>
      <c r="D28" s="13">
        <f>SUM(D29:D32)</f>
        <v>568550.40000000002</v>
      </c>
      <c r="E28" s="13">
        <f t="shared" ref="E28:G28" si="7">SUM(E29:E32)</f>
        <v>1091715.5</v>
      </c>
      <c r="F28" s="13">
        <f t="shared" si="7"/>
        <v>552608.69999999995</v>
      </c>
      <c r="G28" s="13">
        <f t="shared" si="7"/>
        <v>544342.4</v>
      </c>
      <c r="H28" s="45">
        <f t="shared" si="2"/>
        <v>98.504131404373481</v>
      </c>
      <c r="I28" s="45">
        <f t="shared" si="3"/>
        <v>49.861195522093446</v>
      </c>
      <c r="J28" s="45">
        <f t="shared" si="4"/>
        <v>49.861195522093446</v>
      </c>
    </row>
    <row r="29" spans="1:10">
      <c r="A29" s="7" t="s">
        <v>25</v>
      </c>
      <c r="B29" s="10">
        <v>5</v>
      </c>
      <c r="C29" s="10">
        <v>1</v>
      </c>
      <c r="D29" s="12">
        <v>82925.2</v>
      </c>
      <c r="E29" s="12">
        <v>355924.4</v>
      </c>
      <c r="F29" s="55">
        <v>273367.09999999998</v>
      </c>
      <c r="G29" s="55">
        <v>270587.3</v>
      </c>
      <c r="H29" s="46">
        <f t="shared" si="2"/>
        <v>98.983125621188506</v>
      </c>
      <c r="I29" s="46">
        <f t="shared" si="3"/>
        <v>76.023812922069951</v>
      </c>
      <c r="J29" s="46">
        <f t="shared" si="4"/>
        <v>76.023812922069951</v>
      </c>
    </row>
    <row r="30" spans="1:10">
      <c r="A30" s="7" t="s">
        <v>24</v>
      </c>
      <c r="B30" s="10">
        <v>5</v>
      </c>
      <c r="C30" s="10">
        <v>2</v>
      </c>
      <c r="D30" s="12">
        <v>191139.20000000001</v>
      </c>
      <c r="E30" s="12">
        <v>245868.1</v>
      </c>
      <c r="F30" s="55">
        <v>5169.3999999999996</v>
      </c>
      <c r="G30" s="55">
        <v>1776.1</v>
      </c>
      <c r="H30" s="46">
        <f t="shared" si="2"/>
        <v>34.357952567029052</v>
      </c>
      <c r="I30" s="46">
        <f t="shared" si="3"/>
        <v>0.72237919437291775</v>
      </c>
      <c r="J30" s="46">
        <f t="shared" si="4"/>
        <v>0.72237919437291775</v>
      </c>
    </row>
    <row r="31" spans="1:10">
      <c r="A31" s="7" t="s">
        <v>23</v>
      </c>
      <c r="B31" s="10">
        <v>5</v>
      </c>
      <c r="C31" s="10">
        <v>3</v>
      </c>
      <c r="D31" s="12">
        <v>154605.20000000001</v>
      </c>
      <c r="E31" s="12">
        <v>348214.5</v>
      </c>
      <c r="F31" s="55">
        <v>208929.2</v>
      </c>
      <c r="G31" s="55">
        <v>208124.1</v>
      </c>
      <c r="H31" s="46">
        <f t="shared" si="2"/>
        <v>99.614654150784091</v>
      </c>
      <c r="I31" s="46">
        <f t="shared" si="3"/>
        <v>59.76893552680891</v>
      </c>
      <c r="J31" s="46">
        <f t="shared" si="4"/>
        <v>59.76893552680891</v>
      </c>
    </row>
    <row r="32" spans="1:10" ht="24">
      <c r="A32" s="7" t="s">
        <v>22</v>
      </c>
      <c r="B32" s="10">
        <v>5</v>
      </c>
      <c r="C32" s="10">
        <v>5</v>
      </c>
      <c r="D32" s="12">
        <v>139880.79999999999</v>
      </c>
      <c r="E32" s="12">
        <v>141708.5</v>
      </c>
      <c r="F32" s="55">
        <v>65143</v>
      </c>
      <c r="G32" s="55">
        <v>63854.9</v>
      </c>
      <c r="H32" s="46">
        <f t="shared" si="2"/>
        <v>98.022657845048585</v>
      </c>
      <c r="I32" s="46">
        <f t="shared" si="3"/>
        <v>45.060740887102753</v>
      </c>
      <c r="J32" s="46">
        <f t="shared" si="4"/>
        <v>45.060740887102753</v>
      </c>
    </row>
    <row r="33" spans="1:10">
      <c r="A33" s="6" t="s">
        <v>21</v>
      </c>
      <c r="B33" s="9">
        <v>6</v>
      </c>
      <c r="C33" s="9"/>
      <c r="D33" s="13">
        <f>D34</f>
        <v>2227.8000000000002</v>
      </c>
      <c r="E33" s="13">
        <f t="shared" ref="E33:G33" si="8">E34</f>
        <v>3766.5</v>
      </c>
      <c r="F33" s="13">
        <f t="shared" si="8"/>
        <v>391.6</v>
      </c>
      <c r="G33" s="13">
        <f t="shared" si="8"/>
        <v>381.6</v>
      </c>
      <c r="H33" s="45">
        <f t="shared" si="2"/>
        <v>97.446373850868227</v>
      </c>
      <c r="I33" s="45">
        <f t="shared" si="3"/>
        <v>10.131421744324971</v>
      </c>
      <c r="J33" s="45">
        <f t="shared" si="4"/>
        <v>10.131421744324971</v>
      </c>
    </row>
    <row r="34" spans="1:10" ht="24">
      <c r="A34" s="7" t="s">
        <v>20</v>
      </c>
      <c r="B34" s="10">
        <v>6</v>
      </c>
      <c r="C34" s="10">
        <v>5</v>
      </c>
      <c r="D34" s="12">
        <v>2227.8000000000002</v>
      </c>
      <c r="E34" s="12">
        <v>3766.5</v>
      </c>
      <c r="F34" s="55">
        <v>391.6</v>
      </c>
      <c r="G34" s="55">
        <v>381.6</v>
      </c>
      <c r="H34" s="46">
        <f t="shared" si="2"/>
        <v>97.446373850868227</v>
      </c>
      <c r="I34" s="46">
        <f t="shared" si="3"/>
        <v>10.131421744324971</v>
      </c>
      <c r="J34" s="46">
        <f t="shared" si="4"/>
        <v>10.131421744324971</v>
      </c>
    </row>
    <row r="35" spans="1:10">
      <c r="A35" s="6" t="s">
        <v>19</v>
      </c>
      <c r="B35" s="9">
        <v>7</v>
      </c>
      <c r="C35" s="9"/>
      <c r="D35" s="13">
        <f>SUM(D36:D41)</f>
        <v>3306819.8000000003</v>
      </c>
      <c r="E35" s="13">
        <f t="shared" ref="E35:G35" si="9">SUM(E36:E41)</f>
        <v>3747240.3000000003</v>
      </c>
      <c r="F35" s="13">
        <f t="shared" si="9"/>
        <v>1075111</v>
      </c>
      <c r="G35" s="13">
        <f t="shared" si="9"/>
        <v>1048752.7</v>
      </c>
      <c r="H35" s="45">
        <f t="shared" si="2"/>
        <v>97.548318266671998</v>
      </c>
      <c r="I35" s="45">
        <f t="shared" si="3"/>
        <v>27.987335106318106</v>
      </c>
      <c r="J35" s="45">
        <f t="shared" si="4"/>
        <v>27.987335106318106</v>
      </c>
    </row>
    <row r="36" spans="1:10">
      <c r="A36" s="7" t="s">
        <v>18</v>
      </c>
      <c r="B36" s="10">
        <v>7</v>
      </c>
      <c r="C36" s="10">
        <v>1</v>
      </c>
      <c r="D36" s="12">
        <v>754363</v>
      </c>
      <c r="E36" s="12">
        <v>758769.9</v>
      </c>
      <c r="F36" s="55">
        <v>360890.8</v>
      </c>
      <c r="G36" s="55">
        <v>357975.6</v>
      </c>
      <c r="H36" s="46">
        <f t="shared" si="2"/>
        <v>99.192221026415737</v>
      </c>
      <c r="I36" s="46">
        <f t="shared" si="3"/>
        <v>47.178413376703524</v>
      </c>
      <c r="J36" s="46">
        <f t="shared" si="4"/>
        <v>47.178413376703524</v>
      </c>
    </row>
    <row r="37" spans="1:10">
      <c r="A37" s="7" t="s">
        <v>17</v>
      </c>
      <c r="B37" s="10">
        <v>7</v>
      </c>
      <c r="C37" s="10">
        <v>2</v>
      </c>
      <c r="D37" s="12">
        <v>2296534.4</v>
      </c>
      <c r="E37" s="12">
        <v>2728974.4</v>
      </c>
      <c r="F37" s="55">
        <v>583019.9</v>
      </c>
      <c r="G37" s="55">
        <v>562215.9</v>
      </c>
      <c r="H37" s="46">
        <f t="shared" si="2"/>
        <v>96.43168269213453</v>
      </c>
      <c r="I37" s="46">
        <f t="shared" si="3"/>
        <v>20.601728620099919</v>
      </c>
      <c r="J37" s="46">
        <f t="shared" si="4"/>
        <v>20.601728620099919</v>
      </c>
    </row>
    <row r="38" spans="1:10">
      <c r="A38" s="7" t="s">
        <v>16</v>
      </c>
      <c r="B38" s="10">
        <v>7</v>
      </c>
      <c r="C38" s="10">
        <v>3</v>
      </c>
      <c r="D38" s="12">
        <v>175251.9</v>
      </c>
      <c r="E38" s="12">
        <v>177446.2</v>
      </c>
      <c r="F38" s="55">
        <v>94814.6</v>
      </c>
      <c r="G38" s="55">
        <v>92291.8</v>
      </c>
      <c r="H38" s="46">
        <f t="shared" si="2"/>
        <v>97.339228346689225</v>
      </c>
      <c r="I38" s="46">
        <f t="shared" si="3"/>
        <v>52.01114478641977</v>
      </c>
      <c r="J38" s="46">
        <f t="shared" si="4"/>
        <v>52.01114478641977</v>
      </c>
    </row>
    <row r="39" spans="1:10" ht="22.5">
      <c r="A39" s="49" t="s">
        <v>63</v>
      </c>
      <c r="B39" s="10">
        <v>7</v>
      </c>
      <c r="C39" s="10">
        <v>5</v>
      </c>
      <c r="D39" s="12">
        <v>752.7</v>
      </c>
      <c r="E39" s="12">
        <v>752.7</v>
      </c>
      <c r="F39" s="55">
        <v>188.8</v>
      </c>
      <c r="G39" s="55">
        <v>147.4</v>
      </c>
      <c r="H39" s="46">
        <f t="shared" si="2"/>
        <v>78.072033898305079</v>
      </c>
      <c r="I39" s="46">
        <f t="shared" si="3"/>
        <v>19.582835126876578</v>
      </c>
      <c r="J39" s="46">
        <f t="shared" si="4"/>
        <v>19.582835126876578</v>
      </c>
    </row>
    <row r="40" spans="1:10">
      <c r="A40" s="7" t="s">
        <v>15</v>
      </c>
      <c r="B40" s="10">
        <v>7</v>
      </c>
      <c r="C40" s="10">
        <v>7</v>
      </c>
      <c r="D40" s="12">
        <v>18153.599999999999</v>
      </c>
      <c r="E40" s="12">
        <v>19481.900000000001</v>
      </c>
      <c r="F40" s="55">
        <v>9056</v>
      </c>
      <c r="G40" s="55">
        <v>9035.6</v>
      </c>
      <c r="H40" s="46">
        <f t="shared" si="2"/>
        <v>99.774734982332163</v>
      </c>
      <c r="I40" s="46">
        <f t="shared" si="3"/>
        <v>46.379459908941115</v>
      </c>
      <c r="J40" s="46">
        <f t="shared" si="4"/>
        <v>46.379459908941115</v>
      </c>
    </row>
    <row r="41" spans="1:10">
      <c r="A41" s="7" t="s">
        <v>14</v>
      </c>
      <c r="B41" s="10">
        <v>7</v>
      </c>
      <c r="C41" s="10">
        <v>9</v>
      </c>
      <c r="D41" s="12">
        <v>61764.2</v>
      </c>
      <c r="E41" s="12">
        <v>61815.199999999997</v>
      </c>
      <c r="F41" s="55">
        <v>27140.9</v>
      </c>
      <c r="G41" s="55">
        <v>27086.400000000001</v>
      </c>
      <c r="H41" s="46">
        <f t="shared" si="2"/>
        <v>99.799196047293933</v>
      </c>
      <c r="I41" s="46">
        <f t="shared" si="3"/>
        <v>43.818348885063877</v>
      </c>
      <c r="J41" s="46">
        <f t="shared" si="4"/>
        <v>43.818348885063877</v>
      </c>
    </row>
    <row r="42" spans="1:10">
      <c r="A42" s="6" t="s">
        <v>13</v>
      </c>
      <c r="B42" s="9">
        <v>8</v>
      </c>
      <c r="C42" s="9"/>
      <c r="D42" s="13">
        <f>SUM(D43:D44)</f>
        <v>199555.4</v>
      </c>
      <c r="E42" s="13">
        <f t="shared" ref="E42:G42" si="10">SUM(E43:E44)</f>
        <v>217488.5</v>
      </c>
      <c r="F42" s="13">
        <f t="shared" si="10"/>
        <v>103130</v>
      </c>
      <c r="G42" s="13">
        <f t="shared" si="10"/>
        <v>102618.29999999999</v>
      </c>
      <c r="H42" s="45">
        <f t="shared" si="2"/>
        <v>99.503830117327624</v>
      </c>
      <c r="I42" s="45">
        <f t="shared" si="3"/>
        <v>47.183322336583309</v>
      </c>
      <c r="J42" s="45">
        <f t="shared" si="4"/>
        <v>47.183322336583309</v>
      </c>
    </row>
    <row r="43" spans="1:10">
      <c r="A43" s="7" t="s">
        <v>12</v>
      </c>
      <c r="B43" s="10">
        <v>8</v>
      </c>
      <c r="C43" s="10">
        <v>1</v>
      </c>
      <c r="D43" s="12">
        <v>199138.1</v>
      </c>
      <c r="E43" s="12">
        <v>217071.2</v>
      </c>
      <c r="F43" s="55">
        <v>102890.2</v>
      </c>
      <c r="G43" s="55">
        <v>102436.9</v>
      </c>
      <c r="H43" s="46">
        <f t="shared" si="2"/>
        <v>99.559433259921732</v>
      </c>
      <c r="I43" s="46">
        <f t="shared" si="3"/>
        <v>47.190461010028038</v>
      </c>
      <c r="J43" s="46">
        <f t="shared" si="4"/>
        <v>47.190461010028038</v>
      </c>
    </row>
    <row r="44" spans="1:10" ht="24">
      <c r="A44" s="7" t="s">
        <v>11</v>
      </c>
      <c r="B44" s="10">
        <v>8</v>
      </c>
      <c r="C44" s="10">
        <v>4</v>
      </c>
      <c r="D44" s="12">
        <v>417.3</v>
      </c>
      <c r="E44" s="12">
        <v>417.3</v>
      </c>
      <c r="F44" s="55">
        <v>239.8</v>
      </c>
      <c r="G44" s="55">
        <v>181.4</v>
      </c>
      <c r="H44" s="46">
        <f t="shared" si="2"/>
        <v>75.646371976647202</v>
      </c>
      <c r="I44" s="46">
        <f t="shared" si="3"/>
        <v>43.469925712916371</v>
      </c>
      <c r="J44" s="46">
        <f t="shared" si="4"/>
        <v>43.469925712916371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1">SUM(E46:E47)</f>
        <v>1103.5</v>
      </c>
      <c r="F45" s="13">
        <f t="shared" si="11"/>
        <v>275</v>
      </c>
      <c r="G45" s="13">
        <f t="shared" si="11"/>
        <v>200</v>
      </c>
      <c r="H45" s="45">
        <f t="shared" si="2"/>
        <v>72.727272727272734</v>
      </c>
      <c r="I45" s="45">
        <f t="shared" si="3"/>
        <v>18.124150430448573</v>
      </c>
      <c r="J45" s="45">
        <f t="shared" si="4"/>
        <v>18.124150430448573</v>
      </c>
    </row>
    <row r="46" spans="1:10">
      <c r="A46" s="50" t="s">
        <v>50</v>
      </c>
      <c r="B46" s="10">
        <v>9</v>
      </c>
      <c r="C46" s="10">
        <v>7</v>
      </c>
      <c r="D46" s="12">
        <v>0</v>
      </c>
      <c r="E46" s="12">
        <v>275</v>
      </c>
      <c r="F46" s="12">
        <v>275</v>
      </c>
      <c r="G46" s="12">
        <v>200</v>
      </c>
      <c r="H46" s="46">
        <f t="shared" si="2"/>
        <v>72.727272727272734</v>
      </c>
      <c r="I46" s="46">
        <f t="shared" ref="I46" si="12">(G46/E46)*100</f>
        <v>72.727272727272734</v>
      </c>
      <c r="J46" s="46">
        <f t="shared" ref="J46" si="13">G46/E46*100</f>
        <v>72.727272727272734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12">
        <v>828.5</v>
      </c>
      <c r="F47" s="55">
        <v>0</v>
      </c>
      <c r="G47" s="55">
        <v>0</v>
      </c>
      <c r="H47" s="46">
        <v>0</v>
      </c>
      <c r="I47" s="46">
        <f t="shared" si="3"/>
        <v>0</v>
      </c>
      <c r="J47" s="46">
        <f t="shared" si="4"/>
        <v>0</v>
      </c>
    </row>
    <row r="48" spans="1:10">
      <c r="A48" s="6" t="s">
        <v>8</v>
      </c>
      <c r="B48" s="9">
        <v>10</v>
      </c>
      <c r="C48" s="9"/>
      <c r="D48" s="13">
        <f>SUM(D49:D52)</f>
        <v>69473.5</v>
      </c>
      <c r="E48" s="13">
        <f t="shared" ref="E48:G48" si="14">SUM(E49:E52)</f>
        <v>114401</v>
      </c>
      <c r="F48" s="13">
        <f t="shared" si="14"/>
        <v>51999.3</v>
      </c>
      <c r="G48" s="13">
        <f t="shared" si="14"/>
        <v>46173.7</v>
      </c>
      <c r="H48" s="45">
        <f t="shared" si="2"/>
        <v>88.796772264242009</v>
      </c>
      <c r="I48" s="45">
        <f t="shared" si="3"/>
        <v>40.361273065794876</v>
      </c>
      <c r="J48" s="45">
        <f t="shared" si="4"/>
        <v>40.361273065794876</v>
      </c>
    </row>
    <row r="49" spans="1:10">
      <c r="A49" s="7" t="s">
        <v>7</v>
      </c>
      <c r="B49" s="10">
        <v>10</v>
      </c>
      <c r="C49" s="10">
        <v>1</v>
      </c>
      <c r="D49" s="12">
        <v>12409.9</v>
      </c>
      <c r="E49" s="12">
        <v>14963.7</v>
      </c>
      <c r="F49" s="55">
        <v>6199.1</v>
      </c>
      <c r="G49" s="55">
        <v>5986.8</v>
      </c>
      <c r="H49" s="46">
        <f t="shared" si="2"/>
        <v>96.5753093190947</v>
      </c>
      <c r="I49" s="46">
        <f t="shared" si="3"/>
        <v>40.008821347661339</v>
      </c>
      <c r="J49" s="46">
        <f t="shared" si="4"/>
        <v>40.008821347661339</v>
      </c>
    </row>
    <row r="50" spans="1:10">
      <c r="A50" s="7" t="s">
        <v>6</v>
      </c>
      <c r="B50" s="10">
        <v>10</v>
      </c>
      <c r="C50" s="10">
        <v>3</v>
      </c>
      <c r="D50" s="12">
        <v>2046.6</v>
      </c>
      <c r="E50" s="12">
        <v>43977.4</v>
      </c>
      <c r="F50" s="55">
        <v>4191.3</v>
      </c>
      <c r="G50" s="55">
        <v>4191.3</v>
      </c>
      <c r="H50" s="46">
        <f t="shared" si="2"/>
        <v>100</v>
      </c>
      <c r="I50" s="46">
        <f t="shared" si="3"/>
        <v>9.5305770691309633</v>
      </c>
      <c r="J50" s="46">
        <f t="shared" si="4"/>
        <v>9.5305770691309633</v>
      </c>
    </row>
    <row r="51" spans="1:10">
      <c r="A51" s="7" t="s">
        <v>5</v>
      </c>
      <c r="B51" s="10">
        <v>10</v>
      </c>
      <c r="C51" s="10">
        <v>4</v>
      </c>
      <c r="D51" s="12">
        <v>55017</v>
      </c>
      <c r="E51" s="12">
        <v>54653.4</v>
      </c>
      <c r="F51" s="55">
        <v>40802.400000000001</v>
      </c>
      <c r="G51" s="55">
        <v>35415.699999999997</v>
      </c>
      <c r="H51" s="46">
        <f t="shared" si="2"/>
        <v>86.798080505068327</v>
      </c>
      <c r="I51" s="46">
        <f t="shared" si="3"/>
        <v>64.80054305862032</v>
      </c>
      <c r="J51" s="46">
        <f t="shared" si="4"/>
        <v>64.80054305862032</v>
      </c>
    </row>
    <row r="52" spans="1:10" ht="24">
      <c r="A52" s="50" t="s">
        <v>4</v>
      </c>
      <c r="B52" s="10">
        <v>10</v>
      </c>
      <c r="C52" s="10">
        <v>6</v>
      </c>
      <c r="D52" s="12">
        <v>0</v>
      </c>
      <c r="E52" s="12">
        <v>806.5</v>
      </c>
      <c r="F52" s="55">
        <v>806.5</v>
      </c>
      <c r="G52" s="55">
        <v>579.9</v>
      </c>
      <c r="H52" s="46">
        <f t="shared" ref="H52" si="15">(G52/F52)*100</f>
        <v>71.903285802851826</v>
      </c>
      <c r="I52" s="46">
        <f t="shared" ref="I52" si="16">(G52/E52)*100</f>
        <v>71.903285802851826</v>
      </c>
      <c r="J52" s="46">
        <f t="shared" ref="J52" si="17">G52/E52*100</f>
        <v>71.903285802851826</v>
      </c>
    </row>
    <row r="53" spans="1:10">
      <c r="A53" s="6" t="s">
        <v>3</v>
      </c>
      <c r="B53" s="9">
        <v>11</v>
      </c>
      <c r="C53" s="9"/>
      <c r="D53" s="13">
        <f>D54+D55</f>
        <v>231222.59999999998</v>
      </c>
      <c r="E53" s="13">
        <f t="shared" ref="E53:G53" si="18">E54+E55</f>
        <v>240519.1</v>
      </c>
      <c r="F53" s="13">
        <f t="shared" si="18"/>
        <v>124810.8</v>
      </c>
      <c r="G53" s="13">
        <f t="shared" si="18"/>
        <v>124810.8</v>
      </c>
      <c r="H53" s="45">
        <f t="shared" si="2"/>
        <v>100</v>
      </c>
      <c r="I53" s="45">
        <f t="shared" si="3"/>
        <v>51.892261363026883</v>
      </c>
      <c r="J53" s="45">
        <f t="shared" si="4"/>
        <v>51.892261363026883</v>
      </c>
    </row>
    <row r="54" spans="1:10">
      <c r="A54" s="7" t="s">
        <v>2</v>
      </c>
      <c r="B54" s="10">
        <v>11</v>
      </c>
      <c r="C54" s="10">
        <v>2</v>
      </c>
      <c r="D54" s="12">
        <v>1931.8</v>
      </c>
      <c r="E54" s="12">
        <v>5804.2</v>
      </c>
      <c r="F54" s="55">
        <v>3870.3</v>
      </c>
      <c r="G54" s="55">
        <v>3870.3</v>
      </c>
      <c r="H54" s="46">
        <f t="shared" si="2"/>
        <v>100</v>
      </c>
      <c r="I54" s="46">
        <f t="shared" si="3"/>
        <v>66.681024086006687</v>
      </c>
      <c r="J54" s="46">
        <f t="shared" si="4"/>
        <v>66.681024086006687</v>
      </c>
    </row>
    <row r="55" spans="1:10">
      <c r="A55" s="7" t="s">
        <v>57</v>
      </c>
      <c r="B55" s="10">
        <v>11</v>
      </c>
      <c r="C55" s="10">
        <v>3</v>
      </c>
      <c r="D55" s="12">
        <v>229290.8</v>
      </c>
      <c r="E55" s="12">
        <v>234714.9</v>
      </c>
      <c r="F55" s="55">
        <v>120940.5</v>
      </c>
      <c r="G55" s="55">
        <v>120940.5</v>
      </c>
      <c r="H55" s="46">
        <f t="shared" si="2"/>
        <v>100</v>
      </c>
      <c r="I55" s="46">
        <f t="shared" si="3"/>
        <v>51.526554130138315</v>
      </c>
      <c r="J55" s="46">
        <f t="shared" si="4"/>
        <v>51.526554130138315</v>
      </c>
    </row>
    <row r="56" spans="1:10">
      <c r="A56" s="6" t="s">
        <v>1</v>
      </c>
      <c r="B56" s="9">
        <v>12</v>
      </c>
      <c r="C56" s="9"/>
      <c r="D56" s="13">
        <f>D57</f>
        <v>14808.1</v>
      </c>
      <c r="E56" s="13">
        <f t="shared" ref="E56:F56" si="19">E57</f>
        <v>14808.1</v>
      </c>
      <c r="F56" s="13">
        <f t="shared" si="19"/>
        <v>5805.2</v>
      </c>
      <c r="G56" s="13">
        <f t="shared" ref="G56" si="20">G57</f>
        <v>5805.2</v>
      </c>
      <c r="H56" s="45">
        <f t="shared" si="2"/>
        <v>100</v>
      </c>
      <c r="I56" s="45">
        <f t="shared" si="3"/>
        <v>39.202868700238383</v>
      </c>
      <c r="J56" s="45">
        <f t="shared" si="4"/>
        <v>39.202868700238383</v>
      </c>
    </row>
    <row r="57" spans="1:10">
      <c r="A57" s="7" t="s">
        <v>0</v>
      </c>
      <c r="B57" s="10">
        <v>12</v>
      </c>
      <c r="C57" s="10">
        <v>2</v>
      </c>
      <c r="D57" s="12">
        <v>14808.1</v>
      </c>
      <c r="E57" s="12">
        <v>14808.1</v>
      </c>
      <c r="F57" s="55">
        <v>5805.2</v>
      </c>
      <c r="G57" s="55">
        <v>5805.2</v>
      </c>
      <c r="H57" s="46">
        <f t="shared" si="2"/>
        <v>100</v>
      </c>
      <c r="I57" s="46">
        <f t="shared" si="3"/>
        <v>39.202868700238383</v>
      </c>
      <c r="J57" s="46">
        <f t="shared" si="4"/>
        <v>39.202868700238383</v>
      </c>
    </row>
    <row r="58" spans="1:10" ht="24.75" customHeight="1">
      <c r="A58" s="6" t="s">
        <v>45</v>
      </c>
      <c r="B58" s="14">
        <v>13</v>
      </c>
      <c r="C58" s="14"/>
      <c r="D58" s="13">
        <f>D59</f>
        <v>1448.9</v>
      </c>
      <c r="E58" s="13">
        <f t="shared" ref="E58:F58" si="21">E59</f>
        <v>1448.9</v>
      </c>
      <c r="F58" s="13">
        <f t="shared" si="21"/>
        <v>0</v>
      </c>
      <c r="G58" s="13">
        <f t="shared" ref="G58" si="22">G59</f>
        <v>0</v>
      </c>
      <c r="H58" s="45">
        <v>0</v>
      </c>
      <c r="I58" s="45">
        <f t="shared" si="3"/>
        <v>0</v>
      </c>
      <c r="J58" s="45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1448.9</v>
      </c>
      <c r="E59" s="12">
        <v>1448.9</v>
      </c>
      <c r="F59" s="12">
        <v>0</v>
      </c>
      <c r="G59" s="12">
        <v>0</v>
      </c>
      <c r="H59" s="47">
        <v>0</v>
      </c>
      <c r="I59" s="47">
        <f t="shared" si="3"/>
        <v>0</v>
      </c>
      <c r="J59" s="47">
        <f t="shared" si="4"/>
        <v>0</v>
      </c>
    </row>
    <row r="60" spans="1:10" ht="13.15" customHeight="1">
      <c r="A60" s="15"/>
      <c r="B60" s="19"/>
      <c r="C60" s="19"/>
      <c r="D60" s="23"/>
      <c r="E60" s="56"/>
      <c r="F60" s="56"/>
      <c r="G60" s="56"/>
      <c r="H60" s="38"/>
      <c r="I60" s="38"/>
      <c r="J60" s="38"/>
    </row>
    <row r="61" spans="1:10" ht="13.15" customHeight="1">
      <c r="A61" s="57"/>
      <c r="B61" s="57"/>
      <c r="C61" s="57"/>
      <c r="D61" s="57"/>
      <c r="E61" s="57"/>
      <c r="F61" s="57"/>
      <c r="G61" s="57"/>
      <c r="H61" s="48"/>
      <c r="I61" s="48"/>
      <c r="J61" s="48"/>
    </row>
    <row r="62" spans="1:10" ht="13.15" customHeight="1">
      <c r="A62" s="16"/>
      <c r="B62" s="20"/>
      <c r="C62" s="20"/>
      <c r="D62" s="3"/>
      <c r="E62" s="16"/>
      <c r="F62" s="16"/>
      <c r="G62" s="15"/>
      <c r="H62" s="41"/>
      <c r="I62" s="41"/>
      <c r="J62" s="41"/>
    </row>
    <row r="63" spans="1:10" ht="13.15" customHeight="1">
      <c r="A63" s="17"/>
      <c r="B63" s="21"/>
      <c r="C63" s="21"/>
      <c r="D63" s="4"/>
      <c r="E63" s="17"/>
      <c r="F63" s="17"/>
      <c r="G63" s="17"/>
      <c r="H63" s="40"/>
      <c r="I63" s="40"/>
      <c r="J63" s="40"/>
    </row>
    <row r="64" spans="1:10" ht="13.15" customHeight="1">
      <c r="A64" s="16"/>
      <c r="B64" s="20"/>
      <c r="C64" s="20"/>
      <c r="D64" s="3"/>
      <c r="E64" s="16"/>
      <c r="F64" s="16"/>
      <c r="G64" s="15"/>
      <c r="H64" s="41"/>
      <c r="I64" s="41"/>
      <c r="J64" s="41"/>
    </row>
    <row r="65" spans="1:10" ht="13.15" customHeight="1">
      <c r="A65" s="16"/>
      <c r="B65" s="20"/>
      <c r="C65" s="20"/>
      <c r="D65" s="3"/>
      <c r="E65" s="16"/>
      <c r="F65" s="16"/>
      <c r="G65" s="16"/>
      <c r="H65" s="39"/>
      <c r="I65" s="39"/>
      <c r="J65" s="39"/>
    </row>
    <row r="66" spans="1:10" ht="13.15" customHeight="1">
      <c r="A66" s="15"/>
      <c r="B66" s="19"/>
      <c r="C66" s="19"/>
      <c r="D66" s="2"/>
      <c r="E66" s="15"/>
      <c r="F66" s="15"/>
      <c r="G66" s="15"/>
      <c r="H66" s="41"/>
      <c r="I66" s="41"/>
      <c r="J66" s="41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1 пол.2024 г</vt:lpstr>
      <vt:lpstr>'сведения за 1 пол.2024 г'!Заголовки_для_печати</vt:lpstr>
      <vt:lpstr>'сведения за 1 пол.2024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2024-07-31T09:29:33Z</cp:lastPrinted>
  <dcterms:created xsi:type="dcterms:W3CDTF">2018-03-16T10:13:52Z</dcterms:created>
  <dcterms:modified xsi:type="dcterms:W3CDTF">2024-07-31T10:16:20Z</dcterms:modified>
</cp:coreProperties>
</file>