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2980" windowHeight="11910"/>
  </bookViews>
  <sheets>
    <sheet name="на 01.07.2024" sheetId="5" r:id="rId1"/>
  </sheets>
  <definedNames>
    <definedName name="_xlnm.Print_Titles" localSheetId="0">'на 01.07.2024'!$4:$5</definedName>
  </definedNames>
  <calcPr calcId="125725"/>
</workbook>
</file>

<file path=xl/calcChain.xml><?xml version="1.0" encoding="utf-8"?>
<calcChain xmlns="http://schemas.openxmlformats.org/spreadsheetml/2006/main">
  <c r="G15" i="5"/>
  <c r="F13"/>
  <c r="F14"/>
  <c r="F15"/>
  <c r="H15" l="1"/>
  <c r="G8" l="1"/>
  <c r="G9"/>
  <c r="G10"/>
  <c r="G11"/>
  <c r="G12"/>
  <c r="G13"/>
  <c r="G14"/>
  <c r="G16"/>
  <c r="G17"/>
  <c r="G18"/>
  <c r="G19"/>
  <c r="G20"/>
  <c r="G21"/>
  <c r="G22"/>
  <c r="G23"/>
  <c r="G24"/>
  <c r="G7"/>
  <c r="H7"/>
  <c r="H8"/>
  <c r="H9"/>
  <c r="H10"/>
  <c r="H11"/>
  <c r="H12"/>
  <c r="H13"/>
  <c r="H14"/>
  <c r="H16"/>
  <c r="H17"/>
  <c r="H18"/>
  <c r="H19"/>
  <c r="H20"/>
  <c r="H21"/>
  <c r="H22"/>
  <c r="H23"/>
  <c r="H24"/>
  <c r="F7" l="1"/>
  <c r="F8"/>
  <c r="F9"/>
  <c r="F10"/>
  <c r="F11"/>
  <c r="F12"/>
  <c r="F16"/>
  <c r="F17"/>
  <c r="F18"/>
  <c r="F19"/>
  <c r="F20"/>
  <c r="F21"/>
  <c r="F22"/>
  <c r="F23"/>
  <c r="F24"/>
  <c r="D6" l="1"/>
  <c r="D25" s="1"/>
  <c r="E6"/>
  <c r="F6" l="1"/>
  <c r="E25"/>
  <c r="C6"/>
  <c r="C25" l="1"/>
  <c r="H25" s="1"/>
  <c r="H6"/>
  <c r="F25"/>
  <c r="B6"/>
  <c r="B25" l="1"/>
  <c r="G25" s="1"/>
  <c r="G6"/>
</calcChain>
</file>

<file path=xl/sharedStrings.xml><?xml version="1.0" encoding="utf-8"?>
<sst xmlns="http://schemas.openxmlformats.org/spreadsheetml/2006/main" count="30" uniqueCount="30">
  <si>
    <t>Всего расходов по муниципальным программам</t>
  </si>
  <si>
    <t>Непрограммные направления деятельности</t>
  </si>
  <si>
    <t xml:space="preserve">Всего расходов  </t>
  </si>
  <si>
    <t>1. Муниципальная программа «Развитие образования и молодежной политики в городе Урай» на 2019-2030 годы</t>
  </si>
  <si>
    <t xml:space="preserve">3. Муниципальная программа «Культура города Урай» </t>
  </si>
  <si>
    <t>4. Муниципальная программа «Развитие гражданского общества на территории города Урай»</t>
  </si>
  <si>
    <t>5. 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</si>
  <si>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6. 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</si>
  <si>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7. Муниципальная программа «Охрана окружающей среды в границах города Урай»</t>
  </si>
  <si>
    <t>8. Муниципальная программа «Развитие транспортной системы города Урай»</t>
  </si>
  <si>
    <t>(тыс.рублей)</t>
  </si>
  <si>
    <t>Наименование показателя</t>
  </si>
  <si>
    <t>2. 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</si>
  <si>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% исполнения к плановым назначениям отчётного периода ((к.5/к.4)*100%)</t>
  </si>
  <si>
    <t>Утверждено решением Думы г.Урая от 29.11.2023 года № 88</t>
  </si>
  <si>
    <t>% исполнения к первоначальному плану на 2024 год ((к.5/к.2)*100%)</t>
  </si>
  <si>
    <t>% исполнения к уточненному плану на 2024 год ((к.5/к.3)*100%)</t>
  </si>
  <si>
    <t>9.Муниципальная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</si>
  <si>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10. Муниципальная программа «Профилактика правонарушений на территории города Урай» на 2018-2030 годы</t>
  </si>
  <si>
    <t xml:space="preserve">11. 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</si>
  <si>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12. Муниципальная программа «Информационное общество – Урай» на 2019-2030 годы</t>
  </si>
  <si>
    <t>13. Муниципальная программа «Формирование комфортной городской среды города Урай»</t>
  </si>
  <si>
    <t>14. Муниципальная программа «Обеспечение градостроительной деятельности на территории города Урай» на  2018-2030 годы</t>
  </si>
  <si>
    <t xml:space="preserve">15. Муниципальная программа «Управление муниципальными финансами в городе Урай» </t>
  </si>
  <si>
    <t>16. Муниципальная программа «Совершенствование и развитие муниципального управления в городе Урай» на 2018-2030 годы</t>
  </si>
  <si>
    <t>17. 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</si>
  <si>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Сведения об исполнении бюджета  городского округа Урай Ханты-Мансийского автономного округа-Югры за 1 полугодие 2024 года по расходам в разрезе муниципальных программ и непрограммных направлений деятельности в сравнении с запланированными значениями на соответствующий период</t>
  </si>
  <si>
    <t>Уточненный план на                    01.07.2024 года</t>
  </si>
  <si>
    <t>Исполнено на 01.07.2024</t>
  </si>
  <si>
    <t xml:space="preserve">Уточненный план на 2024 год               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</si>
</sst>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_(* #,##0.0_);_(* \(#,##0.0\);_(* &quot;-&quot;??_);_(@_)"/>
    <numFmt numFmtId="166" formatCode="_-* #,##0.0_р_._-;\-* #,##0.0_р_._-;_-* &quot;-&quot;??_р_._-;_-@_-"/>
    <numFmt numFmtId="167" formatCode="_-* #,##0.0\ _₽_-;\-* #,##0.0\ _₽_-;_-* &quot;-&quot;??\ _₽_-;_-@_-"/>
    <numFmt numFmtId="168" formatCode="#,##0.0"/>
  </numFmts>
  <fonts count="1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3" fillId="0" borderId="0" xfId="0" applyFont="1" applyAlignment="1" applyProtection="1">
      <protection locked="0"/>
    </xf>
    <xf numFmtId="0" fontId="4" fillId="0" borderId="0" xfId="0" applyFont="1" applyProtection="1">
      <protection locked="0"/>
    </xf>
    <xf numFmtId="166" fontId="4" fillId="0" borderId="0" xfId="2" applyNumberFormat="1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3" fillId="2" borderId="0" xfId="0" applyFont="1" applyFill="1" applyProtection="1">
      <protection locked="0"/>
    </xf>
    <xf numFmtId="0" fontId="7" fillId="2" borderId="1" xfId="0" applyFont="1" applyFill="1" applyBorder="1" applyAlignment="1" applyProtection="1">
      <alignment horizontal="right" vertical="center" wrapText="1" shrinkToFit="1"/>
      <protection locked="0"/>
    </xf>
    <xf numFmtId="0" fontId="8" fillId="0" borderId="1" xfId="0" applyFont="1" applyBorder="1" applyAlignment="1">
      <alignment horizontal="right"/>
    </xf>
    <xf numFmtId="166" fontId="8" fillId="2" borderId="1" xfId="2" applyNumberFormat="1" applyFont="1" applyFill="1" applyBorder="1" applyAlignment="1" applyProtection="1">
      <alignment horizontal="right" wrapText="1" shrinkToFit="1"/>
      <protection locked="0"/>
    </xf>
    <xf numFmtId="165" fontId="8" fillId="2" borderId="1" xfId="0" applyNumberFormat="1" applyFont="1" applyFill="1" applyBorder="1" applyAlignment="1" applyProtection="1">
      <alignment horizontal="right" wrapText="1" shrinkToFit="1"/>
      <protection locked="0"/>
    </xf>
    <xf numFmtId="166" fontId="9" fillId="0" borderId="0" xfId="2" applyNumberFormat="1" applyFont="1" applyProtection="1">
      <protection locked="0"/>
    </xf>
    <xf numFmtId="0" fontId="9" fillId="0" borderId="1" xfId="4" applyFont="1" applyBorder="1" applyAlignment="1">
      <alignment horizontal="center" vertical="center" wrapText="1"/>
    </xf>
    <xf numFmtId="0" fontId="9" fillId="0" borderId="0" xfId="0" applyFont="1" applyProtection="1">
      <protection locked="0"/>
    </xf>
    <xf numFmtId="166" fontId="9" fillId="0" borderId="0" xfId="2" applyNumberFormat="1" applyFont="1" applyFill="1" applyProtection="1">
      <protection locked="0"/>
    </xf>
    <xf numFmtId="165" fontId="9" fillId="2" borderId="1" xfId="2" applyNumberFormat="1" applyFont="1" applyFill="1" applyBorder="1" applyAlignment="1" applyProtection="1">
      <alignment horizontal="right"/>
      <protection locked="0"/>
    </xf>
    <xf numFmtId="165" fontId="8" fillId="2" borderId="1" xfId="2" applyNumberFormat="1" applyFont="1" applyFill="1" applyBorder="1" applyAlignment="1" applyProtection="1">
      <alignment horizontal="right"/>
      <protection locked="0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167" fontId="9" fillId="0" borderId="1" xfId="2" applyNumberFormat="1" applyFont="1" applyBorder="1" applyAlignment="1">
      <alignment horizontal="right"/>
    </xf>
    <xf numFmtId="0" fontId="4" fillId="0" borderId="0" xfId="1" applyFont="1" applyAlignment="1">
      <alignment horizontal="right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168" fontId="10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wrapText="1"/>
      <protection locked="0"/>
    </xf>
    <xf numFmtId="165" fontId="5" fillId="3" borderId="1" xfId="2" applyNumberFormat="1" applyFont="1" applyFill="1" applyBorder="1" applyAlignment="1" applyProtection="1">
      <alignment horizontal="right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168" fontId="12" fillId="0" borderId="1" xfId="0" applyNumberFormat="1" applyFont="1" applyFill="1" applyBorder="1" applyAlignment="1">
      <alignment horizontal="center" vertical="center" wrapText="1"/>
    </xf>
    <xf numFmtId="168" fontId="12" fillId="2" borderId="1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4"/>
    <cellStyle name="Финансовый" xfId="2" builtinId="3"/>
    <cellStyle name="Финансовый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"/>
  <sheetViews>
    <sheetView tabSelected="1" zoomScale="75" zoomScaleNormal="75" workbookViewId="0">
      <pane xSplit="1" ySplit="6" topLeftCell="B16" activePane="bottomRight" state="frozen"/>
      <selection pane="topRight" activeCell="B1" sqref="B1"/>
      <selection pane="bottomLeft" activeCell="A5" sqref="A5"/>
      <selection pane="bottomRight" activeCell="D17" sqref="D17"/>
    </sheetView>
  </sheetViews>
  <sheetFormatPr defaultColWidth="9.140625" defaultRowHeight="15.75"/>
  <cols>
    <col min="1" max="1" width="48.5703125" style="2" customWidth="1"/>
    <col min="2" max="2" width="19" style="15" customWidth="1"/>
    <col min="3" max="3" width="16.5703125" style="15" customWidth="1"/>
    <col min="4" max="4" width="16.140625" style="15" customWidth="1"/>
    <col min="5" max="5" width="15.85546875" style="15" customWidth="1"/>
    <col min="6" max="6" width="15.42578125" style="15" customWidth="1"/>
    <col min="7" max="7" width="15.140625" style="15" customWidth="1"/>
    <col min="8" max="8" width="15.5703125" style="15" customWidth="1"/>
    <col min="9" max="16384" width="9.140625" style="2"/>
  </cols>
  <sheetData>
    <row r="1" spans="1:8" ht="42" customHeight="1">
      <c r="A1" s="29" t="s">
        <v>26</v>
      </c>
      <c r="B1" s="29"/>
      <c r="C1" s="29"/>
      <c r="D1" s="29"/>
      <c r="E1" s="29"/>
      <c r="F1" s="29"/>
      <c r="G1" s="29"/>
      <c r="H1" s="29"/>
    </row>
    <row r="2" spans="1:8" ht="18" customHeight="1">
      <c r="A2" s="23"/>
      <c r="B2" s="23"/>
      <c r="C2" s="30"/>
      <c r="D2" s="30"/>
      <c r="E2" s="30"/>
      <c r="F2" s="23"/>
      <c r="G2" s="23"/>
      <c r="H2" s="23"/>
    </row>
    <row r="3" spans="1:8" s="3" customFormat="1" ht="17.25" customHeight="1">
      <c r="B3" s="13"/>
      <c r="C3" s="16"/>
      <c r="D3" s="16"/>
      <c r="E3" s="16"/>
      <c r="F3" s="16"/>
      <c r="G3" s="16"/>
      <c r="H3" s="22" t="s">
        <v>10</v>
      </c>
    </row>
    <row r="4" spans="1:8" s="4" customFormat="1" ht="103.5" customHeight="1">
      <c r="A4" s="24" t="s">
        <v>11</v>
      </c>
      <c r="B4" s="25" t="s">
        <v>14</v>
      </c>
      <c r="C4" s="31" t="s">
        <v>29</v>
      </c>
      <c r="D4" s="32" t="s">
        <v>27</v>
      </c>
      <c r="E4" s="32" t="s">
        <v>28</v>
      </c>
      <c r="F4" s="26" t="s">
        <v>13</v>
      </c>
      <c r="G4" s="24" t="s">
        <v>15</v>
      </c>
      <c r="H4" s="24" t="s">
        <v>16</v>
      </c>
    </row>
    <row r="5" spans="1:8" s="4" customFormat="1" ht="17.45" customHeight="1">
      <c r="A5" s="5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</row>
    <row r="6" spans="1:8" s="1" customFormat="1" ht="36" customHeight="1">
      <c r="A6" s="27" t="s">
        <v>0</v>
      </c>
      <c r="B6" s="28">
        <f>SUM(B7:B23)</f>
        <v>5112909.0000000009</v>
      </c>
      <c r="C6" s="28">
        <f>SUM(C7:C23)</f>
        <v>6171295.9999999991</v>
      </c>
      <c r="D6" s="28">
        <f>SUM(D7:D23)</f>
        <v>2255444.4999999995</v>
      </c>
      <c r="E6" s="28">
        <f>SUM(E7:E23)</f>
        <v>2192057.6999999993</v>
      </c>
      <c r="F6" s="28">
        <f>(E6/D6)*100</f>
        <v>97.189609409586424</v>
      </c>
      <c r="G6" s="28">
        <f>(E6/B6)*100</f>
        <v>42.873004389477671</v>
      </c>
      <c r="H6" s="28">
        <f t="shared" ref="H6:H23" si="0">E6/C6*100</f>
        <v>35.520216499095156</v>
      </c>
    </row>
    <row r="7" spans="1:8" s="6" customFormat="1" ht="47.25">
      <c r="A7" s="19" t="s">
        <v>3</v>
      </c>
      <c r="B7" s="21">
        <v>3235821.7</v>
      </c>
      <c r="C7" s="21">
        <v>3673831.1</v>
      </c>
      <c r="D7" s="21">
        <v>1035960.2</v>
      </c>
      <c r="E7" s="21">
        <v>1008056.3</v>
      </c>
      <c r="F7" s="17">
        <f t="shared" ref="F7:F25" si="1">(E7/D7)*100</f>
        <v>97.306469881758019</v>
      </c>
      <c r="G7" s="17">
        <f>(E7/B7)*100</f>
        <v>31.153023666291624</v>
      </c>
      <c r="H7" s="17">
        <f t="shared" si="0"/>
        <v>27.43883081614721</v>
      </c>
    </row>
    <row r="8" spans="1:8" s="7" customFormat="1" ht="63">
      <c r="A8" s="19" t="s">
        <v>12</v>
      </c>
      <c r="B8" s="21">
        <v>231222.6</v>
      </c>
      <c r="C8" s="21">
        <v>238480.7</v>
      </c>
      <c r="D8" s="21">
        <v>122772.4</v>
      </c>
      <c r="E8" s="21">
        <v>122772.4</v>
      </c>
      <c r="F8" s="17">
        <f t="shared" si="1"/>
        <v>100</v>
      </c>
      <c r="G8" s="17">
        <f t="shared" ref="G8:G25" si="2">(E8/B8)*100</f>
        <v>53.097058851513644</v>
      </c>
      <c r="H8" s="17">
        <f t="shared" si="0"/>
        <v>51.481063247466139</v>
      </c>
    </row>
    <row r="9" spans="1:8" s="6" customFormat="1" ht="31.5">
      <c r="A9" s="20" t="s">
        <v>4</v>
      </c>
      <c r="B9" s="21">
        <v>300834.40000000002</v>
      </c>
      <c r="C9" s="21">
        <v>304747.59999999998</v>
      </c>
      <c r="D9" s="21">
        <v>149385.5</v>
      </c>
      <c r="E9" s="21">
        <v>148932.20000000001</v>
      </c>
      <c r="F9" s="17">
        <f t="shared" si="1"/>
        <v>99.696556894745484</v>
      </c>
      <c r="G9" s="17">
        <f t="shared" si="2"/>
        <v>49.506372941392343</v>
      </c>
      <c r="H9" s="17">
        <f t="shared" si="0"/>
        <v>48.870671992166642</v>
      </c>
    </row>
    <row r="10" spans="1:8" s="7" customFormat="1" ht="47.25">
      <c r="A10" s="20" t="s">
        <v>5</v>
      </c>
      <c r="B10" s="21">
        <v>22719.5</v>
      </c>
      <c r="C10" s="21">
        <v>22719.5</v>
      </c>
      <c r="D10" s="21">
        <v>15109.4</v>
      </c>
      <c r="E10" s="21">
        <v>15109.4</v>
      </c>
      <c r="F10" s="17">
        <f t="shared" si="1"/>
        <v>100</v>
      </c>
      <c r="G10" s="17">
        <f t="shared" si="2"/>
        <v>66.504104403706066</v>
      </c>
      <c r="H10" s="17">
        <f t="shared" si="0"/>
        <v>66.504104403706066</v>
      </c>
    </row>
    <row r="11" spans="1:8" s="7" customFormat="1" ht="63">
      <c r="A11" s="19" t="s">
        <v>6</v>
      </c>
      <c r="B11" s="21">
        <v>78732.100000000006</v>
      </c>
      <c r="C11" s="21">
        <v>379645.6</v>
      </c>
      <c r="D11" s="21">
        <v>286027</v>
      </c>
      <c r="E11" s="21">
        <v>282227.40000000002</v>
      </c>
      <c r="F11" s="17">
        <f t="shared" si="1"/>
        <v>98.671593940432203</v>
      </c>
      <c r="G11" s="17">
        <f t="shared" si="2"/>
        <v>358.46547977254517</v>
      </c>
      <c r="H11" s="17">
        <f t="shared" si="0"/>
        <v>74.33969997281676</v>
      </c>
    </row>
    <row r="12" spans="1:8" s="7" customFormat="1" ht="78.75">
      <c r="A12" s="19" t="s">
        <v>7</v>
      </c>
      <c r="B12" s="21">
        <v>31759</v>
      </c>
      <c r="C12" s="21">
        <v>33689.1</v>
      </c>
      <c r="D12" s="21">
        <v>16965.400000000001</v>
      </c>
      <c r="E12" s="21">
        <v>16244.4</v>
      </c>
      <c r="F12" s="17">
        <f t="shared" si="1"/>
        <v>95.750173883315455</v>
      </c>
      <c r="G12" s="17">
        <f t="shared" si="2"/>
        <v>51.148965647532982</v>
      </c>
      <c r="H12" s="17">
        <f t="shared" si="0"/>
        <v>48.218563274174734</v>
      </c>
    </row>
    <row r="13" spans="1:8" s="7" customFormat="1" ht="31.5">
      <c r="A13" s="19" t="s">
        <v>8</v>
      </c>
      <c r="B13" s="21">
        <v>2109.1</v>
      </c>
      <c r="C13" s="21">
        <v>3647.8</v>
      </c>
      <c r="D13" s="21">
        <v>272.89999999999998</v>
      </c>
      <c r="E13" s="21">
        <v>262.89999999999998</v>
      </c>
      <c r="F13" s="17">
        <f t="shared" si="1"/>
        <v>96.335654085745688</v>
      </c>
      <c r="G13" s="17">
        <f t="shared" si="2"/>
        <v>12.465032478308283</v>
      </c>
      <c r="H13" s="17">
        <f t="shared" si="0"/>
        <v>7.2070837216952679</v>
      </c>
    </row>
    <row r="14" spans="1:8" s="7" customFormat="1" ht="31.5">
      <c r="A14" s="19" t="s">
        <v>9</v>
      </c>
      <c r="B14" s="21">
        <v>80105.600000000006</v>
      </c>
      <c r="C14" s="21">
        <v>88360.5</v>
      </c>
      <c r="D14" s="21">
        <v>22177.5</v>
      </c>
      <c r="E14" s="21">
        <v>15505.8</v>
      </c>
      <c r="F14" s="17">
        <f t="shared" si="1"/>
        <v>69.916807575245173</v>
      </c>
      <c r="G14" s="17">
        <f t="shared" si="2"/>
        <v>19.356699157112608</v>
      </c>
      <c r="H14" s="17">
        <f t="shared" si="0"/>
        <v>17.548338907090837</v>
      </c>
    </row>
    <row r="15" spans="1:8" s="7" customFormat="1" ht="63">
      <c r="A15" s="19" t="s">
        <v>17</v>
      </c>
      <c r="B15" s="21">
        <v>235.2</v>
      </c>
      <c r="C15" s="21">
        <v>235.2</v>
      </c>
      <c r="D15" s="21">
        <v>85.2</v>
      </c>
      <c r="E15" s="21">
        <v>70</v>
      </c>
      <c r="F15" s="17">
        <f t="shared" si="1"/>
        <v>82.159624413145536</v>
      </c>
      <c r="G15" s="17">
        <f t="shared" si="2"/>
        <v>29.761904761904763</v>
      </c>
      <c r="H15" s="17">
        <f t="shared" si="0"/>
        <v>29.761904761904763</v>
      </c>
    </row>
    <row r="16" spans="1:8" s="7" customFormat="1" ht="47.25">
      <c r="A16" s="19" t="s">
        <v>18</v>
      </c>
      <c r="B16" s="21">
        <v>12215.6</v>
      </c>
      <c r="C16" s="21">
        <v>13675.3</v>
      </c>
      <c r="D16" s="21">
        <v>7402.1</v>
      </c>
      <c r="E16" s="21">
        <v>7329.9</v>
      </c>
      <c r="F16" s="17">
        <f t="shared" si="1"/>
        <v>99.024601126707282</v>
      </c>
      <c r="G16" s="17">
        <f t="shared" si="2"/>
        <v>60.004420576967156</v>
      </c>
      <c r="H16" s="17">
        <f t="shared" si="0"/>
        <v>53.599555402806523</v>
      </c>
    </row>
    <row r="17" spans="1:8" s="7" customFormat="1" ht="81" customHeight="1">
      <c r="A17" s="19" t="s">
        <v>19</v>
      </c>
      <c r="B17" s="21">
        <v>46292.3</v>
      </c>
      <c r="C17" s="21">
        <v>46352.3</v>
      </c>
      <c r="D17" s="21">
        <v>20997.8</v>
      </c>
      <c r="E17" s="21">
        <v>20997.8</v>
      </c>
      <c r="F17" s="17">
        <f t="shared" si="1"/>
        <v>100</v>
      </c>
      <c r="G17" s="17">
        <f t="shared" si="2"/>
        <v>45.35916340298494</v>
      </c>
      <c r="H17" s="17">
        <f t="shared" si="0"/>
        <v>45.300448952910635</v>
      </c>
    </row>
    <row r="18" spans="1:8" s="7" customFormat="1" ht="47.25">
      <c r="A18" s="19" t="s">
        <v>20</v>
      </c>
      <c r="B18" s="21">
        <v>19865.7</v>
      </c>
      <c r="C18" s="21">
        <v>22623.8</v>
      </c>
      <c r="D18" s="21">
        <v>8178</v>
      </c>
      <c r="E18" s="21">
        <v>7982.9</v>
      </c>
      <c r="F18" s="17">
        <f t="shared" si="1"/>
        <v>97.614331132306191</v>
      </c>
      <c r="G18" s="17">
        <f t="shared" si="2"/>
        <v>40.184337828518494</v>
      </c>
      <c r="H18" s="17">
        <f t="shared" si="0"/>
        <v>35.28540740282358</v>
      </c>
    </row>
    <row r="19" spans="1:8" s="7" customFormat="1" ht="47.25">
      <c r="A19" s="19" t="s">
        <v>21</v>
      </c>
      <c r="B19" s="21">
        <v>19530.099999999999</v>
      </c>
      <c r="C19" s="21">
        <v>198798.1</v>
      </c>
      <c r="D19" s="21">
        <v>137177</v>
      </c>
      <c r="E19" s="21">
        <v>137127</v>
      </c>
      <c r="F19" s="17">
        <f t="shared" si="1"/>
        <v>99.963550741013435</v>
      </c>
      <c r="G19" s="17">
        <f t="shared" si="2"/>
        <v>702.13158150751917</v>
      </c>
      <c r="H19" s="17">
        <f t="shared" si="0"/>
        <v>68.978023431813483</v>
      </c>
    </row>
    <row r="20" spans="1:8" s="7" customFormat="1" ht="47.25">
      <c r="A20" s="19" t="s">
        <v>22</v>
      </c>
      <c r="B20" s="21">
        <v>81569.2</v>
      </c>
      <c r="C20" s="21">
        <v>82213.399999999994</v>
      </c>
      <c r="D20" s="21">
        <v>29499.3</v>
      </c>
      <c r="E20" s="21">
        <v>25561.3</v>
      </c>
      <c r="F20" s="17">
        <f t="shared" si="1"/>
        <v>86.650530690558753</v>
      </c>
      <c r="G20" s="17">
        <f t="shared" si="2"/>
        <v>31.336950711788276</v>
      </c>
      <c r="H20" s="17">
        <f t="shared" si="0"/>
        <v>31.091403591142079</v>
      </c>
    </row>
    <row r="21" spans="1:8" s="7" customFormat="1" ht="32.25" customHeight="1">
      <c r="A21" s="19" t="s">
        <v>23</v>
      </c>
      <c r="B21" s="21">
        <v>33632.1</v>
      </c>
      <c r="C21" s="21">
        <v>33632.1</v>
      </c>
      <c r="D21" s="21">
        <v>15896.7</v>
      </c>
      <c r="E21" s="21">
        <v>15768.8</v>
      </c>
      <c r="F21" s="17">
        <f t="shared" si="1"/>
        <v>99.195430498153698</v>
      </c>
      <c r="G21" s="17">
        <f t="shared" si="2"/>
        <v>46.886159353712678</v>
      </c>
      <c r="H21" s="17">
        <f t="shared" si="0"/>
        <v>46.886159353712678</v>
      </c>
    </row>
    <row r="22" spans="1:8" s="7" customFormat="1" ht="63.75" customHeight="1">
      <c r="A22" s="19" t="s">
        <v>24</v>
      </c>
      <c r="B22" s="21">
        <v>470420.1</v>
      </c>
      <c r="C22" s="21">
        <v>483542.9</v>
      </c>
      <c r="D22" s="21">
        <v>237059.7</v>
      </c>
      <c r="E22" s="21">
        <v>223063.2</v>
      </c>
      <c r="F22" s="17">
        <f t="shared" si="1"/>
        <v>94.095791060226603</v>
      </c>
      <c r="G22" s="17">
        <f t="shared" si="2"/>
        <v>47.417871812875347</v>
      </c>
      <c r="H22" s="17">
        <f t="shared" si="0"/>
        <v>46.13100512901751</v>
      </c>
    </row>
    <row r="23" spans="1:8" s="7" customFormat="1" ht="65.25" customHeight="1">
      <c r="A23" s="19" t="s">
        <v>25</v>
      </c>
      <c r="B23" s="21">
        <v>445844.7</v>
      </c>
      <c r="C23" s="21">
        <v>545101</v>
      </c>
      <c r="D23" s="21">
        <v>150478.39999999999</v>
      </c>
      <c r="E23" s="21">
        <v>145046</v>
      </c>
      <c r="F23" s="17">
        <f t="shared" si="1"/>
        <v>96.389913768354802</v>
      </c>
      <c r="G23" s="17">
        <f t="shared" si="2"/>
        <v>32.532852807266742</v>
      </c>
      <c r="H23" s="17">
        <f t="shared" si="0"/>
        <v>26.609013742407374</v>
      </c>
    </row>
    <row r="24" spans="1:8" s="8" customFormat="1" ht="23.25" customHeight="1">
      <c r="A24" s="9" t="s">
        <v>1</v>
      </c>
      <c r="B24" s="11">
        <v>36951.4</v>
      </c>
      <c r="C24" s="11">
        <v>39470.300000000003</v>
      </c>
      <c r="D24" s="11">
        <v>19419.099999999999</v>
      </c>
      <c r="E24" s="11">
        <v>16042.9</v>
      </c>
      <c r="F24" s="18">
        <f t="shared" si="1"/>
        <v>82.614024336864219</v>
      </c>
      <c r="G24" s="18">
        <f t="shared" si="2"/>
        <v>43.416216976893971</v>
      </c>
      <c r="H24" s="18">
        <f>E24/C24*100</f>
        <v>40.645498007362498</v>
      </c>
    </row>
    <row r="25" spans="1:8" s="8" customFormat="1" ht="23.25" customHeight="1">
      <c r="A25" s="10" t="s">
        <v>2</v>
      </c>
      <c r="B25" s="12">
        <f>B6+B24</f>
        <v>5149860.4000000013</v>
      </c>
      <c r="C25" s="12">
        <f>C6+C24</f>
        <v>6210766.2999999989</v>
      </c>
      <c r="D25" s="12">
        <f>D6+D24</f>
        <v>2274863.5999999996</v>
      </c>
      <c r="E25" s="12">
        <f>E6+E24</f>
        <v>2208100.5999999992</v>
      </c>
      <c r="F25" s="18">
        <f t="shared" si="1"/>
        <v>97.065186677566047</v>
      </c>
      <c r="G25" s="18">
        <f t="shared" si="2"/>
        <v>42.876902061267494</v>
      </c>
      <c r="H25" s="18">
        <f>E25/C25*100</f>
        <v>35.552788389413386</v>
      </c>
    </row>
    <row r="26" spans="1:8" ht="31.15" customHeight="1"/>
  </sheetData>
  <mergeCells count="1">
    <mergeCell ref="A1:H1"/>
  </mergeCells>
  <pageMargins left="0.19685039370078741" right="0" top="0.39370078740157483" bottom="0.19685039370078741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01.07.2024</vt:lpstr>
      <vt:lpstr>'на 01.07.2024'!Заголовки_для_печати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ZorinaLV</cp:lastModifiedBy>
  <cp:lastPrinted>2024-05-22T11:28:57Z</cp:lastPrinted>
  <dcterms:created xsi:type="dcterms:W3CDTF">2014-10-03T02:53:10Z</dcterms:created>
  <dcterms:modified xsi:type="dcterms:W3CDTF">2024-07-31T08:56:55Z</dcterms:modified>
</cp:coreProperties>
</file>