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таблица 1" sheetId="1" r:id="rId1"/>
  </sheets>
  <definedNames>
    <definedName name="_xlnm.Print_Titles" localSheetId="0">'таблица 1'!$4:$4</definedName>
    <definedName name="_xlnm.Print_Area" localSheetId="0">'таблица 1'!$A$1:$D$30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<sst xmlns="http://schemas.openxmlformats.org/spreadsheetml/2006/main" count="56" uniqueCount="56">
  <si>
    <t xml:space="preserve">Наименование </t>
  </si>
  <si>
    <t>Код бюджетной классификации</t>
  </si>
  <si>
    <t>Примечание</t>
  </si>
  <si>
    <t>БЕЗВОЗМЕЗДНЫЕ ПОСТУПЛЕНИЯ</t>
  </si>
  <si>
    <t>000 2 00 00000 00 0000 000</t>
  </si>
  <si>
    <t>ИТОГО ДОХОДОВ</t>
  </si>
  <si>
    <t xml:space="preserve">000 2 19 00000 00 0000 000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</si>
  <si>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</si>
  <si>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</si>
  <si>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Корректировка по доходам к проекту решения Думы города Урай "О внесении изменений в бюджет городского округа Урай Ханты-Мансийского автономного округа – Югры на 2024 год и на плановый период 2025 и 2026 годов"                                                     
</t>
  </si>
  <si>
    <t xml:space="preserve"> - на организацию питания детей в возрасте от 6 до 17 лет (вкл) в лагерях с дневным пребыванием детей в сумме "- 0,3" тыс.рублей;</t>
  </si>
  <si>
    <t xml:space="preserve"> -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полномочийв сумме "- 11,6" тыс.рублей;</t>
  </si>
  <si>
    <t xml:space="preserve"> - на организацию и обеспечение отдыха и оздоровления детей, в том числе в этнической среде в сумме "- 391,5" тыс.рублей;</t>
  </si>
  <si>
    <t xml:space="preserve"> -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 в сумме "- 4 787,1" тыс.рублей;</t>
  </si>
  <si>
    <t xml:space="preserve">по субсидиям в сумме "- 0,3" тыс.рублей, в том числе: </t>
  </si>
  <si>
    <t>Решение Думы от 29.11.2023 №88</t>
  </si>
  <si>
    <t>Итого доходы с учетом корректировки в феврале 2024 года</t>
  </si>
  <si>
    <t xml:space="preserve"> - на возмещение недополученных доходов организациям, осуществляющим реализацию населению сжиженного газа по социально ориентированным розничным ценам в сумме "- 28,3" тыс.рублей;</t>
  </si>
  <si>
    <t xml:space="preserve">по субвенциям в сумме "- 5 224,5" тыс.рублей, в том числе: </t>
  </si>
  <si>
    <t>Возврат остатков субвенций, иных межбюджетных трансфертов имеющих целевое назначение прошлых лет в сумме  "- 5 224,8" тыс.рублей, в том числе:</t>
  </si>
  <si>
    <t>ИНЫЕ МЕЖБЮДЖЕТНЫЕ ТРАНСФЕРТЫ всего, в том числе:</t>
  </si>
  <si>
    <t>000 2 02 40000 00 0000 150</t>
  </si>
  <si>
    <t xml:space="preserve">Иные межбюджетные трансферты на реализацию наказов избирателей депутатам Думы Ханты-Мансийского автономного округа – Югры </t>
  </si>
  <si>
    <t>000 2 02 49999 04 0000 150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</si>
  <si>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</si>
  <si>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</si>
  <si>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</si>
  <si>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000 2 07 04050 04 0000 150</t>
  </si>
  <si>
    <t>Увеличение плановых назначений связано с доведением объемов финансирования в рамках Соглашения о сотрудничестве между Правительством Ханты-Мансийского автономного округа – Югры и Публичным акционерным обществом "ЛУКОЙЛ" на выполнение перечня мероприятий согласно Соглашению (распоряжение Правительства ХМАО-Югры от 26.01.2024 №21-рп).</t>
  </si>
  <si>
    <t>На основании Уведомлений № 270/01/194 от 29.01.2024, № 250/01/47 от 29.01.2024, № 240/01/200 от 30.01.2024 О предоставлении субсидии, субвенции, иного межбюджетного трансферта, имеющего целевое назначение на 2024 год и плановый период 2025 и 2026 годов Департамента финансов ХМАО-Югры</t>
  </si>
  <si>
    <t>НАЛОГОВЫЕ И НЕНАЛОГОВЫЕ ДОХОДЫ, в том числе:</t>
  </si>
  <si>
    <t>000 1 00 00000 00 0000 000</t>
  </si>
  <si>
    <t>000 1 13 00000 00 0000 000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</si>
  <si>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</si>
  <si>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</si>
  <si>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</si>
  <si>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</si>
  <si>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 xml:space="preserve">Доходы от оказания платных услуг и компенсации затрат государства 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</si>
  <si>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</si>
  <si>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</si>
  <si>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>000 202 25394 04 0000 150</t>
  </si>
  <si>
    <t>000 202 20041 04 0000 150</t>
  </si>
  <si>
    <t>Перераспределение средств между КБК, в связи с приказом Департамента финансов ХМАО-Югры от 27.12.2023 №38-нп "О Порядке определения перечня и кодов целевых статей расходов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предоставляемых из бюджета ХМАО-Югры муниципальным районам и городским округам ХМАО-Югры, на 2024-2026 годы"</t>
  </si>
  <si>
    <t>Таблица 1 к пояснительной записке</t>
  </si>
  <si>
    <t xml:space="preserve">Сумма корректировки            </t>
  </si>
  <si>
    <t>(тыс.рублей)</t>
  </si>
  <si>
    <t>Увеличение плановых назначений в результате поступления возврата финансирования прошлых лет (субвенции на возмещение недополученных доходов организациям, осуществляющим реализацию населению сжиженного газа по социально ориентированным розничным ценам)</t>
  </si>
  <si>
    <t>Субсидии бюджетам городских округов на приведение в нормативное состояние автомобильных дорог и искусственных дорожных сооружений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</si>
  <si>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</si>
  <si>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ВОЗВРАТ ОСТАТКОВ СУБСИДИЙ,  СУБВЕНЦИЙ  И ИНЫХ МЕЖБЮДЖЕТНЫХ  ТРАНСФЕРТОВ,  ИМЕЮЩИХ ЦЕЛЕВОЕ НАЗНАЧЕНИЕ, ПРОШЛЫХ ЛЕТ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</si>
  <si>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"- 6,0" тыс.рублей;</t>
  </si>
  <si>
    <t>ПРОЧИЕ НЕНАЛОГОВЫЕ ДОХОДЫ</t>
  </si>
  <si>
    <t>000 1 17 00000 00 0000 000</t>
  </si>
  <si>
    <t>Инициативные платежи, зачисляемые в бюджеты городских округов</t>
  </si>
  <si>
    <t>000 1 17 15020 04 0000 150</t>
  </si>
  <si>
    <t>Ожидаемое поступление привлеченных финансовых средств (инициативных платежей) для реализации инициативных проектов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</si>
</sst>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_(* #,##0.000_);_(* \(#,##0.000\);_(* &quot;-&quot;??_);_(@_)"/>
    <numFmt numFmtId="194" formatCode="_(* #,##0.0_);_(* \(#,##0.0\);_(* &quot;-&quot;??_);_(@_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"/>
    <numFmt numFmtId="200" formatCode="0.0%"/>
    <numFmt numFmtId="201" formatCode="#,##0.000"/>
    <numFmt numFmtId="202" formatCode="000\.00\.000\.0"/>
    <numFmt numFmtId="203" formatCode="_-* #,##0.0_р_._-;\-* #,##0.0_р_._-;_-* &quot;-&quot;?_р_._-;_-@_-"/>
    <numFmt numFmtId="204" formatCode="0.00_ ;\-0.00\ "/>
    <numFmt numFmtId="205" formatCode="000000"/>
    <numFmt numFmtId="206" formatCode="_(* #,##0.00000_);_(* \(#,##0.00000\);_(* &quot;-&quot;??_);_(@_)"/>
    <numFmt numFmtId="207" formatCode="#,##0.0000"/>
    <numFmt numFmtId="208" formatCode="#,##0.00000"/>
    <numFmt numFmtId="209" formatCode="&quot;+&quot;\ #,##0.0;&quot;-&quot;\ #,##0.0;&quot;&quot;\ 0.0"/>
    <numFmt numFmtId="210" formatCode="[$-FC19]d\ mmmm\ yyyy\ &quot;г.&quot;"/>
    <numFmt numFmtId="211" formatCode="[$-FC19]dd\ mmmm\ yyyy\ &quot;г.&quot;"/>
    <numFmt numFmtId="212" formatCode="\+0.0"/>
    <numFmt numFmtId="213" formatCode="#,##0.0\ &quot;₽&quot;"/>
    <numFmt numFmtId="214" formatCode="\+#,#00.00"/>
    <numFmt numFmtId="215" formatCode="00\.00\.00"/>
    <numFmt numFmtId="216" formatCode="000"/>
    <numFmt numFmtId="217" formatCode="_-* #,##0.0\ _₽_-;\-* #,##0.0\ _₽_-;_-* &quot;-&quot;?\ _₽_-;_-@_-"/>
    <numFmt numFmtId="218" formatCode="\-0.00"/>
    <numFmt numFmtId="219" formatCode="#,##0.00_ ;\-#,##0.00\ "/>
    <numFmt numFmtId="220" formatCode="\-0,000.00"/>
    <numFmt numFmtId="221" formatCode="#,##0.0\ _₽"/>
    <numFmt numFmtId="222" formatCode="#,##0.00\ _₽"/>
    <numFmt numFmtId="223" formatCode="_(* #,##0.0000_);_(* \(#,##0.0000\);_(* &quot;-&quot;??_);_(@_)"/>
    <numFmt numFmtId="224" formatCode="\+#,#0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68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 vertical="center"/>
    </xf>
    <xf numFmtId="199" fontId="4" fillId="34" borderId="0" xfId="0" applyNumberFormat="1" applyFont="1" applyFill="1" applyAlignment="1">
      <alignment horizontal="center" vertical="center" wrapText="1"/>
    </xf>
    <xf numFmtId="199" fontId="4" fillId="34" borderId="11" xfId="62" applyNumberFormat="1" applyFont="1" applyFill="1" applyBorder="1" applyAlignment="1">
      <alignment horizontal="center" vertical="center" wrapText="1"/>
    </xf>
    <xf numFmtId="187" fontId="4" fillId="34" borderId="11" xfId="62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wrapText="1"/>
    </xf>
    <xf numFmtId="0" fontId="5" fillId="34" borderId="0" xfId="0" applyFont="1" applyFill="1" applyAlignment="1">
      <alignment horizontal="center" wrapText="1"/>
    </xf>
    <xf numFmtId="4" fontId="5" fillId="34" borderId="0" xfId="62" applyNumberFormat="1" applyFont="1" applyFill="1" applyAlignment="1">
      <alignment horizontal="center" vertical="center"/>
    </xf>
    <xf numFmtId="199" fontId="5" fillId="34" borderId="0" xfId="62" applyNumberFormat="1" applyFont="1" applyFill="1" applyAlignment="1">
      <alignment horizontal="center" vertical="center"/>
    </xf>
    <xf numFmtId="0" fontId="6" fillId="34" borderId="0" xfId="0" applyFont="1" applyFill="1" applyAlignment="1">
      <alignment wrapText="1"/>
    </xf>
    <xf numFmtId="0" fontId="5" fillId="34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199" fontId="4" fillId="34" borderId="11" xfId="62" applyNumberFormat="1" applyFont="1" applyFill="1" applyBorder="1" applyAlignment="1">
      <alignment horizontal="right" vertical="center" wrapText="1"/>
    </xf>
    <xf numFmtId="4" fontId="5" fillId="34" borderId="11" xfId="62" applyNumberFormat="1" applyFont="1" applyFill="1" applyBorder="1" applyAlignment="1">
      <alignment vertical="center" wrapText="1"/>
    </xf>
    <xf numFmtId="4" fontId="9" fillId="34" borderId="12" xfId="62" applyNumberFormat="1" applyFont="1" applyFill="1" applyBorder="1" applyAlignment="1">
      <alignment vertical="center" wrapText="1"/>
    </xf>
    <xf numFmtId="4" fontId="4" fillId="34" borderId="11" xfId="62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 wrapText="1"/>
    </xf>
    <xf numFmtId="194" fontId="4" fillId="0" borderId="11" xfId="62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1" xfId="62" applyNumberFormat="1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209" fontId="4" fillId="34" borderId="11" xfId="62" applyNumberFormat="1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209" fontId="5" fillId="34" borderId="11" xfId="62" applyNumberFormat="1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62" applyNumberFormat="1" applyFont="1" applyFill="1" applyBorder="1" applyAlignment="1">
      <alignment horizontal="left" vertical="center" wrapText="1"/>
    </xf>
    <xf numFmtId="199" fontId="5" fillId="34" borderId="11" xfId="62" applyNumberFormat="1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209" fontId="4" fillId="34" borderId="13" xfId="62" applyNumberFormat="1" applyFont="1" applyFill="1" applyBorder="1" applyAlignment="1">
      <alignment horizontal="right" vertical="center" wrapText="1"/>
    </xf>
    <xf numFmtId="209" fontId="5" fillId="34" borderId="13" xfId="62" applyNumberFormat="1" applyFont="1" applyFill="1" applyBorder="1" applyAlignment="1">
      <alignment horizontal="right" vertical="center" wrapText="1"/>
    </xf>
    <xf numFmtId="209" fontId="10" fillId="34" borderId="13" xfId="62" applyNumberFormat="1" applyFont="1" applyFill="1" applyBorder="1" applyAlignment="1">
      <alignment horizontal="right" vertical="center" wrapText="1"/>
    </xf>
    <xf numFmtId="209" fontId="5" fillId="0" borderId="11" xfId="62" applyNumberFormat="1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 vertical="center" wrapText="1"/>
    </xf>
    <xf numFmtId="199" fontId="4" fillId="34" borderId="11" xfId="62" applyNumberFormat="1" applyFont="1" applyFill="1" applyBorder="1" applyAlignment="1">
      <alignment horizontal="right" vertical="center"/>
    </xf>
    <xf numFmtId="194" fontId="4" fillId="34" borderId="11" xfId="62" applyNumberFormat="1" applyFont="1" applyFill="1" applyBorder="1" applyAlignment="1">
      <alignment vertical="center" wrapText="1"/>
    </xf>
    <xf numFmtId="209" fontId="4" fillId="0" borderId="11" xfId="62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224" fontId="4" fillId="34" borderId="11" xfId="62" applyNumberFormat="1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 vertical="center" wrapText="1"/>
    </xf>
    <xf numFmtId="224" fontId="5" fillId="34" borderId="11" xfId="62" applyNumberFormat="1" applyFont="1" applyFill="1" applyBorder="1" applyAlignment="1">
      <alignment horizontal="right" vertical="center" wrapText="1"/>
    </xf>
    <xf numFmtId="187" fontId="5" fillId="34" borderId="12" xfId="62" applyFont="1" applyFill="1" applyBorder="1" applyAlignment="1">
      <alignment horizontal="left" vertical="center" wrapText="1"/>
    </xf>
    <xf numFmtId="187" fontId="5" fillId="34" borderId="14" xfId="62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0" borderId="12" xfId="53" applyFont="1" applyFill="1" applyBorder="1" applyAlignment="1">
      <alignment horizontal="center" vertical="center"/>
      <protection/>
    </xf>
    <xf numFmtId="0" fontId="5" fillId="0" borderId="15" xfId="53" applyFont="1" applyFill="1" applyBorder="1" applyAlignment="1">
      <alignment horizontal="center" vertical="center"/>
      <protection/>
    </xf>
    <xf numFmtId="209" fontId="5" fillId="0" borderId="12" xfId="62" applyNumberFormat="1" applyFont="1" applyFill="1" applyBorder="1" applyAlignment="1">
      <alignment horizontal="center" vertical="center"/>
    </xf>
    <xf numFmtId="209" fontId="5" fillId="0" borderId="15" xfId="62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right"/>
    </xf>
    <xf numFmtId="194" fontId="5" fillId="34" borderId="0" xfId="62" applyNumberFormat="1" applyFont="1" applyFill="1" applyAlignment="1">
      <alignment horizontal="right" vertical="center"/>
    </xf>
    <xf numFmtId="0" fontId="6" fillId="34" borderId="0" xfId="0" applyFont="1" applyFill="1" applyAlignment="1">
      <alignment horizontal="right" wrapText="1"/>
    </xf>
    <xf numFmtId="0" fontId="4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199" fontId="5" fillId="34" borderId="12" xfId="62" applyNumberFormat="1" applyFont="1" applyFill="1" applyBorder="1" applyAlignment="1">
      <alignment horizontal="left" vertical="center" wrapText="1"/>
    </xf>
    <xf numFmtId="199" fontId="5" fillId="34" borderId="15" xfId="62" applyNumberFormat="1" applyFont="1" applyFill="1" applyBorder="1" applyAlignment="1">
      <alignment horizontal="left" vertical="center" wrapText="1"/>
    </xf>
    <xf numFmtId="199" fontId="5" fillId="34" borderId="14" xfId="62" applyNumberFormat="1" applyFont="1" applyFill="1" applyBorder="1" applyAlignment="1">
      <alignment horizontal="left" vertical="center" wrapText="1"/>
    </xf>
    <xf numFmtId="0" fontId="5" fillId="34" borderId="12" xfId="62" applyNumberFormat="1" applyFont="1" applyFill="1" applyBorder="1" applyAlignment="1">
      <alignment horizontal="left" vertical="center" wrapText="1"/>
    </xf>
    <xf numFmtId="0" fontId="5" fillId="34" borderId="14" xfId="62" applyNumberFormat="1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Элементы осе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90" zoomScaleNormal="90" zoomScalePageLayoutView="0" workbookViewId="0" topLeftCell="A1">
      <pane xSplit="2" ySplit="4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4" sqref="I24"/>
    </sheetView>
  </sheetViews>
  <sheetFormatPr defaultColWidth="9.140625" defaultRowHeight="48" customHeight="1"/>
  <cols>
    <col min="1" max="1" width="44.57421875" style="8" customWidth="1"/>
    <col min="2" max="2" width="28.00390625" style="13" customWidth="1"/>
    <col min="3" max="3" width="16.57421875" style="11" customWidth="1"/>
    <col min="4" max="4" width="44.8515625" style="12" customWidth="1"/>
    <col min="5" max="16384" width="9.140625" style="1" customWidth="1"/>
  </cols>
  <sheetData>
    <row r="1" spans="1:4" ht="19.5" customHeight="1">
      <c r="A1" s="58" t="s">
        <v>43</v>
      </c>
      <c r="B1" s="58"/>
      <c r="C1" s="59"/>
      <c r="D1" s="60"/>
    </row>
    <row r="2" spans="1:4" s="2" customFormat="1" ht="33" customHeight="1">
      <c r="A2" s="61" t="s">
        <v>9</v>
      </c>
      <c r="B2" s="61"/>
      <c r="C2" s="61"/>
      <c r="D2" s="62"/>
    </row>
    <row r="3" spans="1:4" s="2" customFormat="1" ht="25.5" customHeight="1">
      <c r="A3" s="15"/>
      <c r="B3" s="15"/>
      <c r="C3" s="3"/>
      <c r="D3" s="41" t="s">
        <v>45</v>
      </c>
    </row>
    <row r="4" spans="1:4" ht="57" customHeight="1">
      <c r="A4" s="40" t="s">
        <v>0</v>
      </c>
      <c r="B4" s="40" t="s">
        <v>1</v>
      </c>
      <c r="C4" s="4" t="s">
        <v>44</v>
      </c>
      <c r="D4" s="5" t="s">
        <v>2</v>
      </c>
    </row>
    <row r="5" spans="1:4" ht="31.5">
      <c r="A5" s="6" t="s">
        <v>30</v>
      </c>
      <c r="B5" s="33" t="s">
        <v>31</v>
      </c>
      <c r="C5" s="36">
        <f>C6+C9</f>
        <v>2367.8</v>
      </c>
      <c r="D5" s="5"/>
    </row>
    <row r="6" spans="1:4" ht="31.5">
      <c r="A6" s="24" t="s">
        <v>37</v>
      </c>
      <c r="B6" s="33" t="s">
        <v>32</v>
      </c>
      <c r="C6" s="36">
        <f>C7</f>
        <v>28.3</v>
      </c>
      <c r="D6" s="5"/>
    </row>
    <row r="7" spans="1:4" ht="31.5">
      <c r="A7" s="27" t="s">
        <v>33</v>
      </c>
      <c r="B7" s="34" t="s">
        <v>34</v>
      </c>
      <c r="C7" s="37">
        <f>C8</f>
        <v>28.3</v>
      </c>
      <c r="D7" s="50" t="s">
        <v>46</v>
      </c>
    </row>
    <row r="8" spans="1:4" ht="31.5">
      <c r="A8" s="27" t="s">
        <v>35</v>
      </c>
      <c r="B8" s="35" t="s">
        <v>36</v>
      </c>
      <c r="C8" s="38">
        <v>28.3</v>
      </c>
      <c r="D8" s="51"/>
    </row>
    <row r="9" spans="1:4" ht="15.75">
      <c r="A9" s="45" t="s">
        <v>51</v>
      </c>
      <c r="B9" s="46" t="s">
        <v>52</v>
      </c>
      <c r="C9" s="47">
        <f>C10</f>
        <v>2339.5</v>
      </c>
      <c r="D9" s="66" t="s">
        <v>55</v>
      </c>
    </row>
    <row r="10" spans="1:4" ht="31.5">
      <c r="A10" s="27" t="s">
        <v>53</v>
      </c>
      <c r="B10" s="48" t="s">
        <v>54</v>
      </c>
      <c r="C10" s="49">
        <v>2339.5</v>
      </c>
      <c r="D10" s="67"/>
    </row>
    <row r="11" spans="1:4" ht="15.75">
      <c r="A11" s="20" t="s">
        <v>3</v>
      </c>
      <c r="B11" s="14" t="s">
        <v>4</v>
      </c>
      <c r="C11" s="44">
        <f>C12+C19+C15+C17</f>
        <v>221035.2</v>
      </c>
      <c r="D11" s="21"/>
    </row>
    <row r="12" spans="1:4" ht="63">
      <c r="A12" s="24" t="s">
        <v>38</v>
      </c>
      <c r="B12" s="33" t="s">
        <v>39</v>
      </c>
      <c r="C12" s="44">
        <f>C13+C14</f>
        <v>0</v>
      </c>
      <c r="D12" s="63" t="s">
        <v>42</v>
      </c>
    </row>
    <row r="13" spans="1:4" ht="110.25">
      <c r="A13" s="27" t="s">
        <v>48</v>
      </c>
      <c r="B13" s="34" t="s">
        <v>41</v>
      </c>
      <c r="C13" s="39">
        <v>44225.5</v>
      </c>
      <c r="D13" s="64"/>
    </row>
    <row r="14" spans="1:4" ht="63">
      <c r="A14" s="27" t="s">
        <v>47</v>
      </c>
      <c r="B14" s="34" t="s">
        <v>40</v>
      </c>
      <c r="C14" s="39">
        <v>-44225.5</v>
      </c>
      <c r="D14" s="65"/>
    </row>
    <row r="15" spans="1:4" ht="31.5">
      <c r="A15" s="24" t="s">
        <v>20</v>
      </c>
      <c r="B15" s="25" t="s">
        <v>21</v>
      </c>
      <c r="C15" s="26">
        <f>C16</f>
        <v>1410</v>
      </c>
      <c r="D15" s="19"/>
    </row>
    <row r="16" spans="1:4" ht="126">
      <c r="A16" s="27" t="s">
        <v>22</v>
      </c>
      <c r="B16" s="28" t="s">
        <v>23</v>
      </c>
      <c r="C16" s="29">
        <f>1410</f>
        <v>1410</v>
      </c>
      <c r="D16" s="32" t="s">
        <v>29</v>
      </c>
    </row>
    <row r="17" spans="1:4" ht="31.5">
      <c r="A17" s="6" t="s">
        <v>24</v>
      </c>
      <c r="B17" s="25" t="s">
        <v>25</v>
      </c>
      <c r="C17" s="26">
        <f>C18</f>
        <v>224850</v>
      </c>
      <c r="D17" s="19"/>
    </row>
    <row r="18" spans="1:4" ht="157.5">
      <c r="A18" s="30" t="s">
        <v>26</v>
      </c>
      <c r="B18" s="28" t="s">
        <v>27</v>
      </c>
      <c r="C18" s="29">
        <f>276700-51850</f>
        <v>224850</v>
      </c>
      <c r="D18" s="31" t="s">
        <v>28</v>
      </c>
    </row>
    <row r="19" spans="1:4" ht="78.75">
      <c r="A19" s="22" t="s">
        <v>49</v>
      </c>
      <c r="B19" s="14" t="s">
        <v>6</v>
      </c>
      <c r="C19" s="44">
        <f>C20</f>
        <v>-5224.800000000001</v>
      </c>
      <c r="D19" s="23" t="s">
        <v>19</v>
      </c>
    </row>
    <row r="20" spans="1:4" ht="31.5">
      <c r="A20" s="52" t="s">
        <v>7</v>
      </c>
      <c r="B20" s="54" t="s">
        <v>8</v>
      </c>
      <c r="C20" s="56">
        <f>-6-11.6-4787.1-0.3-391.5-28.3</f>
        <v>-5224.800000000001</v>
      </c>
      <c r="D20" s="18" t="s">
        <v>14</v>
      </c>
    </row>
    <row r="21" spans="1:4" ht="63">
      <c r="A21" s="53"/>
      <c r="B21" s="55"/>
      <c r="C21" s="57"/>
      <c r="D21" s="17" t="s">
        <v>10</v>
      </c>
    </row>
    <row r="22" spans="1:4" ht="31.5">
      <c r="A22" s="53"/>
      <c r="B22" s="55"/>
      <c r="C22" s="57"/>
      <c r="D22" s="18" t="s">
        <v>18</v>
      </c>
    </row>
    <row r="23" spans="1:4" ht="126">
      <c r="A23" s="53"/>
      <c r="B23" s="55"/>
      <c r="C23" s="57"/>
      <c r="D23" s="17" t="s">
        <v>11</v>
      </c>
    </row>
    <row r="24" spans="1:4" ht="110.25">
      <c r="A24" s="53"/>
      <c r="B24" s="55"/>
      <c r="C24" s="57"/>
      <c r="D24" s="17" t="s">
        <v>50</v>
      </c>
    </row>
    <row r="25" spans="1:4" ht="63">
      <c r="A25" s="53"/>
      <c r="B25" s="55"/>
      <c r="C25" s="57"/>
      <c r="D25" s="17" t="s">
        <v>12</v>
      </c>
    </row>
    <row r="26" spans="1:4" ht="94.5">
      <c r="A26" s="53"/>
      <c r="B26" s="55"/>
      <c r="C26" s="57"/>
      <c r="D26" s="17" t="s">
        <v>17</v>
      </c>
    </row>
    <row r="27" spans="1:4" ht="157.5">
      <c r="A27" s="53"/>
      <c r="B27" s="55"/>
      <c r="C27" s="57"/>
      <c r="D27" s="17" t="s">
        <v>13</v>
      </c>
    </row>
    <row r="28" spans="1:4" ht="15.75">
      <c r="A28" s="6" t="s">
        <v>5</v>
      </c>
      <c r="B28" s="25"/>
      <c r="C28" s="26">
        <f>C11+C5</f>
        <v>223403</v>
      </c>
      <c r="D28" s="43"/>
    </row>
    <row r="29" spans="1:4" ht="15.75">
      <c r="A29" s="6" t="s">
        <v>15</v>
      </c>
      <c r="B29" s="6"/>
      <c r="C29" s="16">
        <v>5048155.8</v>
      </c>
      <c r="D29" s="7"/>
    </row>
    <row r="30" spans="1:4" ht="31.5">
      <c r="A30" s="6" t="s">
        <v>16</v>
      </c>
      <c r="B30" s="6"/>
      <c r="C30" s="42">
        <f>C29+C28</f>
        <v>5271558.8</v>
      </c>
      <c r="D30" s="7"/>
    </row>
    <row r="31" spans="2:3" ht="48" customHeight="1">
      <c r="B31" s="9"/>
      <c r="C31" s="10"/>
    </row>
    <row r="32" ht="48" customHeight="1">
      <c r="B32" s="9"/>
    </row>
    <row r="33" ht="48" customHeight="1">
      <c r="B33" s="9"/>
    </row>
    <row r="34" ht="48" customHeight="1">
      <c r="B34" s="9"/>
    </row>
    <row r="35" ht="48" customHeight="1">
      <c r="B35" s="9"/>
    </row>
    <row r="36" ht="48" customHeight="1">
      <c r="B36" s="9"/>
    </row>
    <row r="37" ht="48" customHeight="1">
      <c r="B37" s="9"/>
    </row>
    <row r="38" ht="48" customHeight="1">
      <c r="B38" s="9"/>
    </row>
    <row r="39" ht="48" customHeight="1">
      <c r="B39" s="9"/>
    </row>
    <row r="40" ht="48" customHeight="1">
      <c r="B40" s="9"/>
    </row>
  </sheetData>
  <sheetProtection/>
  <mergeCells count="8">
    <mergeCell ref="D7:D8"/>
    <mergeCell ref="A20:A27"/>
    <mergeCell ref="B20:B27"/>
    <mergeCell ref="C20:C27"/>
    <mergeCell ref="A1:D1"/>
    <mergeCell ref="A2:D2"/>
    <mergeCell ref="D12:D14"/>
    <mergeCell ref="D9:D10"/>
  </mergeCells>
  <printOptions/>
  <pageMargins left="0.5905511811023623" right="0.3937007874015748" top="0.3937007874015748" bottom="0.3937007874015748" header="0.1968503937007874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ZorinaLV</cp:lastModifiedBy>
  <cp:lastPrinted>2024-02-14T07:06:22Z</cp:lastPrinted>
  <dcterms:created xsi:type="dcterms:W3CDTF">1996-10-08T23:32:33Z</dcterms:created>
  <dcterms:modified xsi:type="dcterms:W3CDTF">2024-02-14T07:09:47Z</dcterms:modified>
  <cp:category/>
  <cp:version/>
  <cp:contentType/>
  <cp:contentStatus/>
</cp:coreProperties>
</file>