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22-2026" sheetId="6" r:id="rId1"/>
  </sheets>
  <calcPr calcId="125725"/>
</workbook>
</file>

<file path=xl/calcChain.xml><?xml version="1.0" encoding="utf-8"?>
<calcChain xmlns="http://schemas.openxmlformats.org/spreadsheetml/2006/main">
  <c r="G20" i="6"/>
  <c r="I20"/>
  <c r="J9" l="1"/>
  <c r="J10"/>
  <c r="J11"/>
  <c r="J12"/>
  <c r="J13"/>
  <c r="J14"/>
  <c r="J15"/>
  <c r="J16"/>
  <c r="J17"/>
  <c r="J18"/>
  <c r="J19"/>
  <c r="J21"/>
  <c r="J22"/>
  <c r="J23"/>
  <c r="J24"/>
  <c r="J25"/>
  <c r="J26"/>
  <c r="I10"/>
  <c r="I11"/>
  <c r="I12"/>
  <c r="I13"/>
  <c r="I14"/>
  <c r="I15"/>
  <c r="I16"/>
  <c r="I17"/>
  <c r="I18"/>
  <c r="I19"/>
  <c r="I21"/>
  <c r="I22"/>
  <c r="I23"/>
  <c r="I24"/>
  <c r="I25"/>
  <c r="I26"/>
  <c r="I9"/>
  <c r="H9"/>
  <c r="H10"/>
  <c r="H11"/>
  <c r="H12"/>
  <c r="H13"/>
  <c r="H14"/>
  <c r="H15"/>
  <c r="H16"/>
  <c r="H17"/>
  <c r="H18"/>
  <c r="H19"/>
  <c r="H21"/>
  <c r="H22"/>
  <c r="H23"/>
  <c r="H24"/>
  <c r="H25"/>
  <c r="H26"/>
  <c r="G9"/>
  <c r="G10"/>
  <c r="G11"/>
  <c r="G12"/>
  <c r="G13"/>
  <c r="G14"/>
  <c r="G15"/>
  <c r="G16"/>
  <c r="G17"/>
  <c r="G18"/>
  <c r="G19"/>
  <c r="G21"/>
  <c r="G22"/>
  <c r="G23"/>
  <c r="G24"/>
  <c r="G25"/>
  <c r="G26"/>
  <c r="C8"/>
  <c r="D8"/>
  <c r="E8"/>
  <c r="F8"/>
  <c r="J8" l="1"/>
  <c r="I8"/>
  <c r="E27" l="1"/>
  <c r="F27"/>
  <c r="B8" l="1"/>
  <c r="B27" l="1"/>
  <c r="H8"/>
  <c r="G8"/>
  <c r="C27"/>
  <c r="D27"/>
  <c r="J27" l="1"/>
  <c r="I27"/>
  <c r="G27"/>
  <c r="H27"/>
</calcChain>
</file>

<file path=xl/sharedStrings.xml><?xml version="1.0" encoding="utf-8"?>
<sst xmlns="http://schemas.openxmlformats.org/spreadsheetml/2006/main" count="35" uniqueCount="35">
  <si>
    <t>Наименование</t>
  </si>
  <si>
    <t>Всего на реализацию муниципальных программ</t>
  </si>
  <si>
    <t xml:space="preserve">Проект бюджета </t>
  </si>
  <si>
    <t>(тыс.рублей)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</si>
  <si>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</si>
  <si>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</si>
  <si>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</si>
  <si>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</si>
  <si>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Непрограммные направления деятельности</t>
  </si>
  <si>
    <t xml:space="preserve">Всего расходов </t>
  </si>
  <si>
    <t>2024 год</t>
  </si>
  <si>
    <t>Муниципальная программа "Развитие образования и молодежной политики в городе Урай" на 2019-2030 годы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</si>
  <si>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</si>
  <si>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</si>
  <si>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"Охрана окружающей среды в границах города Урай"</t>
  </si>
  <si>
    <t>Муниципальная программа "Информационное общество - Урай" на 2019-2030 годы</t>
  </si>
  <si>
    <t>Муниципальная программа "Развитие транспортной системы города Урай"</t>
  </si>
  <si>
    <t>Муниципальная программа "Управление муниципальными финансами в городе Урай"</t>
  </si>
  <si>
    <t>Муниципальная программа  "Развитие жилищно-коммунального комплекса и повышение энергетической эффективности в городе Урай на 2019-2030 годы"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</si>
  <si>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</t>
  </si>
  <si>
    <t>Исполнено за 2022 год</t>
  </si>
  <si>
    <t>Ожидаемое исполнение за 2023 год</t>
  </si>
  <si>
    <t xml:space="preserve">Сравнение плана 2024 года от исполнение за 2022 года </t>
  </si>
  <si>
    <t>Сравнение плана 2024 года от ожидаемого исполнения за 2023 год</t>
  </si>
  <si>
    <t>2025 год</t>
  </si>
  <si>
    <t xml:space="preserve">2026 год </t>
  </si>
  <si>
    <t>к.7=к.4-к.2</t>
  </si>
  <si>
    <t>к.9=к.4-к.3</t>
  </si>
  <si>
    <t>к.8=к.4/к.2*100%</t>
  </si>
  <si>
    <t>к.10=к.4/к.3*100%</t>
  </si>
  <si>
    <t>Муниципальная программа "Культура города Урай"</t>
  </si>
  <si>
    <t>Мунципальная программа "Развитие физической культуры, спорта и туризма в городе Урай и укрепление здоровья граждан города Урай" на 2019-2030 годы</t>
  </si>
  <si>
    <t>Муниципальная программа "Развитие гражданского общества на территории города Урай"</t>
  </si>
  <si>
    <t>Муниципальная программа «Укрепление межнационального и межконфессионального согласия, профилактика экстремизма на территории города Урай»</t>
  </si>
  <si>
    <t>Сведения о расходах бюджета по муниципальным программам и непрограммным направлениям деятельности на 2024 год и на плановый период 2025-2026 годов в сравнении с ожидаемым исполнением за 2023 год (оценка текущего финансового года) и отчетными данными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</si>
</sst>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#,##0.0"/>
    <numFmt numFmtId="168" formatCode="&quot;+&quot;\ #,##0.0;&quot;-&quot;\ #,##0.0;&quot;&quot;\ 0.0"/>
    <numFmt numFmtId="169" formatCode="000000000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9" fillId="0" borderId="0" xfId="2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166" fontId="13" fillId="0" borderId="0" xfId="2" applyNumberFormat="1" applyFont="1" applyFill="1" applyProtection="1">
      <protection locked="0"/>
    </xf>
    <xf numFmtId="0" fontId="13" fillId="0" borderId="0" xfId="0" applyFont="1" applyProtection="1">
      <protection locked="0"/>
    </xf>
    <xf numFmtId="166" fontId="11" fillId="0" borderId="0" xfId="2" applyNumberFormat="1" applyFont="1" applyFill="1" applyAlignment="1" applyProtection="1">
      <alignment horizontal="right"/>
      <protection locked="0"/>
    </xf>
    <xf numFmtId="0" fontId="15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 shrinkToFit="1"/>
      <protection locked="0"/>
    </xf>
    <xf numFmtId="0" fontId="10" fillId="2" borderId="0" xfId="0" applyFont="1" applyFill="1" applyProtection="1">
      <protection locked="0"/>
    </xf>
    <xf numFmtId="0" fontId="18" fillId="0" borderId="1" xfId="0" applyFont="1" applyBorder="1" applyAlignment="1">
      <alignment vertical="center" wrapText="1"/>
    </xf>
    <xf numFmtId="167" fontId="3" fillId="0" borderId="0" xfId="0" applyNumberFormat="1" applyFont="1" applyProtection="1">
      <protection locked="0"/>
    </xf>
    <xf numFmtId="0" fontId="21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169" fontId="9" fillId="0" borderId="1" xfId="0" applyNumberFormat="1" applyFont="1" applyFill="1" applyBorder="1" applyAlignment="1" applyProtection="1">
      <alignment wrapText="1"/>
      <protection hidden="1"/>
    </xf>
    <xf numFmtId="166" fontId="8" fillId="0" borderId="1" xfId="2" applyNumberFormat="1" applyFont="1" applyFill="1" applyBorder="1" applyAlignment="1" applyProtection="1">
      <alignment horizontal="right"/>
      <protection locked="0"/>
    </xf>
    <xf numFmtId="165" fontId="16" fillId="0" borderId="1" xfId="2" applyNumberFormat="1" applyFont="1" applyFill="1" applyBorder="1" applyAlignment="1" applyProtection="1">
      <protection locked="0"/>
    </xf>
    <xf numFmtId="168" fontId="16" fillId="0" borderId="1" xfId="2" applyNumberFormat="1" applyFont="1" applyFill="1" applyBorder="1" applyAlignment="1" applyProtection="1">
      <protection locked="0"/>
    </xf>
    <xf numFmtId="166" fontId="8" fillId="0" borderId="1" xfId="2" applyNumberFormat="1" applyFont="1" applyFill="1" applyBorder="1" applyAlignment="1" applyProtection="1">
      <protection locked="0"/>
    </xf>
    <xf numFmtId="165" fontId="8" fillId="0" borderId="1" xfId="0" applyNumberFormat="1" applyFont="1" applyFill="1" applyBorder="1" applyAlignment="1" applyProtection="1">
      <alignment wrapText="1"/>
      <protection locked="0"/>
    </xf>
    <xf numFmtId="168" fontId="8" fillId="0" borderId="1" xfId="2" applyNumberFormat="1" applyFont="1" applyFill="1" applyBorder="1" applyAlignment="1" applyProtection="1">
      <protection locked="0"/>
    </xf>
    <xf numFmtId="165" fontId="8" fillId="0" borderId="1" xfId="2" applyNumberFormat="1" applyFont="1" applyFill="1" applyBorder="1" applyAlignment="1" applyProtection="1">
      <protection locked="0"/>
    </xf>
    <xf numFmtId="168" fontId="20" fillId="0" borderId="1" xfId="0" applyNumberFormat="1" applyFont="1" applyFill="1" applyBorder="1" applyAlignment="1" applyProtection="1">
      <protection locked="0"/>
    </xf>
    <xf numFmtId="167" fontId="16" fillId="2" borderId="1" xfId="0" applyNumberFormat="1" applyFont="1" applyFill="1" applyBorder="1" applyAlignment="1" applyProtection="1">
      <alignment wrapText="1" shrinkToFit="1"/>
      <protection locked="0"/>
    </xf>
    <xf numFmtId="168" fontId="23" fillId="0" borderId="1" xfId="0" applyNumberFormat="1" applyFont="1" applyFill="1" applyBorder="1" applyAlignme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166" fontId="11" fillId="0" borderId="1" xfId="2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workbookViewId="0">
      <pane xSplit="1" ySplit="7" topLeftCell="B17" activePane="bottomRight" state="frozen"/>
      <selection pane="topRight" activeCell="B1" sqref="B1"/>
      <selection pane="bottomLeft" activeCell="A7" sqref="A7"/>
      <selection pane="bottomRight" activeCell="N13" sqref="N13"/>
    </sheetView>
  </sheetViews>
  <sheetFormatPr defaultColWidth="9.140625" defaultRowHeight="12.75"/>
  <cols>
    <col min="1" max="1" width="71" style="15" customWidth="1"/>
    <col min="2" max="2" width="16.140625" style="18" customWidth="1"/>
    <col min="3" max="3" width="19" style="18" customWidth="1"/>
    <col min="4" max="4" width="15" style="18" customWidth="1"/>
    <col min="5" max="5" width="14.7109375" style="18" customWidth="1"/>
    <col min="6" max="6" width="14.85546875" style="18" customWidth="1"/>
    <col min="7" max="7" width="14.85546875" style="1" customWidth="1"/>
    <col min="8" max="8" width="14.140625" style="1" customWidth="1"/>
    <col min="9" max="9" width="14.28515625" style="1" customWidth="1"/>
    <col min="10" max="10" width="17.140625" style="1" customWidth="1"/>
    <col min="11" max="16384" width="9.140625" style="1"/>
  </cols>
  <sheetData>
    <row r="1" spans="1:10" ht="86.2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0.15" customHeight="1">
      <c r="A2" s="10"/>
      <c r="B2" s="16"/>
      <c r="C2" s="16"/>
      <c r="D2" s="16"/>
      <c r="E2" s="16"/>
      <c r="F2" s="16"/>
    </row>
    <row r="3" spans="1:10" ht="10.15" customHeight="1">
      <c r="A3" s="10"/>
      <c r="B3" s="16"/>
      <c r="C3" s="16"/>
      <c r="D3" s="16"/>
      <c r="E3" s="16"/>
      <c r="F3" s="16"/>
    </row>
    <row r="4" spans="1:10" s="2" customFormat="1" ht="15.75">
      <c r="A4" s="11"/>
      <c r="B4" s="17"/>
      <c r="C4" s="17"/>
      <c r="D4" s="17"/>
      <c r="E4" s="17"/>
      <c r="I4" s="19" t="s">
        <v>3</v>
      </c>
    </row>
    <row r="5" spans="1:10" s="6" customFormat="1" ht="53.25" customHeight="1">
      <c r="A5" s="42" t="s">
        <v>0</v>
      </c>
      <c r="B5" s="43" t="s">
        <v>20</v>
      </c>
      <c r="C5" s="43" t="s">
        <v>21</v>
      </c>
      <c r="D5" s="44" t="s">
        <v>2</v>
      </c>
      <c r="E5" s="44"/>
      <c r="F5" s="44"/>
      <c r="G5" s="45" t="s">
        <v>22</v>
      </c>
      <c r="H5" s="45"/>
      <c r="I5" s="45" t="s">
        <v>23</v>
      </c>
      <c r="J5" s="45"/>
    </row>
    <row r="6" spans="1:10" s="7" customFormat="1" ht="51" customHeight="1">
      <c r="A6" s="42"/>
      <c r="B6" s="43"/>
      <c r="C6" s="43"/>
      <c r="D6" s="25" t="s">
        <v>10</v>
      </c>
      <c r="E6" s="25" t="s">
        <v>24</v>
      </c>
      <c r="F6" s="25" t="s">
        <v>25</v>
      </c>
      <c r="G6" s="26" t="s">
        <v>26</v>
      </c>
      <c r="H6" s="26" t="s">
        <v>28</v>
      </c>
      <c r="I6" s="26" t="s">
        <v>27</v>
      </c>
      <c r="J6" s="26" t="s">
        <v>29</v>
      </c>
    </row>
    <row r="7" spans="1:10" s="3" customFormat="1" ht="15.6" customHeight="1">
      <c r="A7" s="28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7">
        <v>7</v>
      </c>
      <c r="H7" s="27">
        <v>8</v>
      </c>
      <c r="I7" s="27">
        <v>9</v>
      </c>
      <c r="J7" s="27">
        <v>10</v>
      </c>
    </row>
    <row r="8" spans="1:10" s="8" customFormat="1" ht="30" customHeight="1">
      <c r="A8" s="29" t="s">
        <v>1</v>
      </c>
      <c r="B8" s="32">
        <f>SUM(B9:B25)</f>
        <v>4019407.7999999993</v>
      </c>
      <c r="C8" s="32">
        <f>SUM(C9:C25)</f>
        <v>5302298.5999999996</v>
      </c>
      <c r="D8" s="32">
        <f>SUM(D9:D25)</f>
        <v>5168012.9000000004</v>
      </c>
      <c r="E8" s="32">
        <f>SUM(E9:E25)</f>
        <v>3661404.600000001</v>
      </c>
      <c r="F8" s="32">
        <f>SUM(F9:F25)</f>
        <v>3699095.4</v>
      </c>
      <c r="G8" s="33">
        <f>D8-B8</f>
        <v>1148605.100000001</v>
      </c>
      <c r="H8" s="32">
        <f>D8/B8*100</f>
        <v>128.57647586791273</v>
      </c>
      <c r="I8" s="33">
        <f>SUM(I9:I25)</f>
        <v>-134285.70000000019</v>
      </c>
      <c r="J8" s="32">
        <f>D8/C8*100</f>
        <v>97.467405928440172</v>
      </c>
    </row>
    <row r="9" spans="1:10" s="5" customFormat="1" ht="31.5">
      <c r="A9" s="12" t="s">
        <v>11</v>
      </c>
      <c r="B9" s="31">
        <v>2006424.8</v>
      </c>
      <c r="C9" s="34">
        <v>2771438.6</v>
      </c>
      <c r="D9" s="35">
        <v>3231046.9</v>
      </c>
      <c r="E9" s="35">
        <v>2057501.2</v>
      </c>
      <c r="F9" s="35">
        <v>2025692.3</v>
      </c>
      <c r="G9" s="36">
        <f t="shared" ref="G9:G27" si="0">D9-B9</f>
        <v>1224622.0999999999</v>
      </c>
      <c r="H9" s="37">
        <f t="shared" ref="H9:H27" si="1">D9/B9*100</f>
        <v>161.03503605019236</v>
      </c>
      <c r="I9" s="38">
        <f>D9-C9</f>
        <v>459608.29999999981</v>
      </c>
      <c r="J9" s="37">
        <f t="shared" ref="J9:J27" si="2">D9/C9*100</f>
        <v>116.58374462995499</v>
      </c>
    </row>
    <row r="10" spans="1:10" s="5" customFormat="1" ht="15.75">
      <c r="A10" s="12" t="s">
        <v>30</v>
      </c>
      <c r="B10" s="35">
        <v>278908.7</v>
      </c>
      <c r="C10" s="35">
        <v>273311.3</v>
      </c>
      <c r="D10" s="35">
        <v>300834.40000000002</v>
      </c>
      <c r="E10" s="35">
        <v>272736.90000000002</v>
      </c>
      <c r="F10" s="35">
        <v>272002.59999999998</v>
      </c>
      <c r="G10" s="36">
        <f t="shared" si="0"/>
        <v>21925.700000000012</v>
      </c>
      <c r="H10" s="37">
        <f t="shared" si="1"/>
        <v>107.86124635050824</v>
      </c>
      <c r="I10" s="38">
        <f t="shared" ref="I10:I27" si="3">D10-C10</f>
        <v>27523.100000000035</v>
      </c>
      <c r="J10" s="37">
        <f t="shared" si="2"/>
        <v>110.07023858874479</v>
      </c>
    </row>
    <row r="11" spans="1:10" s="4" customFormat="1" ht="47.25">
      <c r="A11" s="13" t="s">
        <v>31</v>
      </c>
      <c r="B11" s="35">
        <v>176860.4</v>
      </c>
      <c r="C11" s="35">
        <v>200668.2</v>
      </c>
      <c r="D11" s="35">
        <v>231222.6</v>
      </c>
      <c r="E11" s="35">
        <v>201657.7</v>
      </c>
      <c r="F11" s="35">
        <v>202271.2</v>
      </c>
      <c r="G11" s="36">
        <f t="shared" si="0"/>
        <v>54362.200000000012</v>
      </c>
      <c r="H11" s="37">
        <f t="shared" si="1"/>
        <v>130.73734990987242</v>
      </c>
      <c r="I11" s="38">
        <f t="shared" si="3"/>
        <v>30554.399999999994</v>
      </c>
      <c r="J11" s="37">
        <f t="shared" si="2"/>
        <v>115.22632883536106</v>
      </c>
    </row>
    <row r="12" spans="1:10" s="4" customFormat="1" ht="31.5">
      <c r="A12" s="14" t="s">
        <v>32</v>
      </c>
      <c r="B12" s="35">
        <v>18992.3</v>
      </c>
      <c r="C12" s="35">
        <v>17256.8</v>
      </c>
      <c r="D12" s="35">
        <v>22719.5</v>
      </c>
      <c r="E12" s="35">
        <v>16421.599999999999</v>
      </c>
      <c r="F12" s="35">
        <v>16421.599999999999</v>
      </c>
      <c r="G12" s="36">
        <f t="shared" si="0"/>
        <v>3727.2000000000007</v>
      </c>
      <c r="H12" s="37">
        <f t="shared" si="1"/>
        <v>119.62479531178425</v>
      </c>
      <c r="I12" s="38">
        <f t="shared" si="3"/>
        <v>5462.7000000000007</v>
      </c>
      <c r="J12" s="37">
        <f t="shared" si="2"/>
        <v>131.65534745723426</v>
      </c>
    </row>
    <row r="13" spans="1:10" s="4" customFormat="1" ht="47.25">
      <c r="A13" s="13" t="s">
        <v>12</v>
      </c>
      <c r="B13" s="35">
        <v>336378.8</v>
      </c>
      <c r="C13" s="35">
        <v>754649.7</v>
      </c>
      <c r="D13" s="35">
        <v>71931.199999999997</v>
      </c>
      <c r="E13" s="35">
        <v>74619.5</v>
      </c>
      <c r="F13" s="35">
        <v>77747.199999999997</v>
      </c>
      <c r="G13" s="36">
        <f t="shared" si="0"/>
        <v>-264447.59999999998</v>
      </c>
      <c r="H13" s="37">
        <f t="shared" si="1"/>
        <v>21.383987338084324</v>
      </c>
      <c r="I13" s="38">
        <f t="shared" si="3"/>
        <v>-682718.5</v>
      </c>
      <c r="J13" s="37">
        <f t="shared" si="2"/>
        <v>9.5317337302327161</v>
      </c>
    </row>
    <row r="14" spans="1:10" s="4" customFormat="1" ht="31.5">
      <c r="A14" s="13" t="s">
        <v>5</v>
      </c>
      <c r="B14" s="35">
        <v>10592.8</v>
      </c>
      <c r="C14" s="35">
        <v>13458.7</v>
      </c>
      <c r="D14" s="35">
        <v>12215.6</v>
      </c>
      <c r="E14" s="35">
        <v>11616.1</v>
      </c>
      <c r="F14" s="35">
        <v>11615.6</v>
      </c>
      <c r="G14" s="36">
        <f t="shared" si="0"/>
        <v>1622.8000000000011</v>
      </c>
      <c r="H14" s="37">
        <f t="shared" si="1"/>
        <v>115.3198398912469</v>
      </c>
      <c r="I14" s="38">
        <f t="shared" si="3"/>
        <v>-1243.1000000000004</v>
      </c>
      <c r="J14" s="37">
        <f t="shared" si="2"/>
        <v>90.763595295236527</v>
      </c>
    </row>
    <row r="15" spans="1:10" s="4" customFormat="1" ht="63">
      <c r="A15" s="13" t="s">
        <v>13</v>
      </c>
      <c r="B15" s="35">
        <v>30692.5</v>
      </c>
      <c r="C15" s="35">
        <v>32216.400000000001</v>
      </c>
      <c r="D15" s="35">
        <v>31759</v>
      </c>
      <c r="E15" s="35">
        <v>27507.7</v>
      </c>
      <c r="F15" s="35">
        <v>27638.2</v>
      </c>
      <c r="G15" s="36">
        <f t="shared" si="0"/>
        <v>1066.5</v>
      </c>
      <c r="H15" s="37">
        <f t="shared" si="1"/>
        <v>103.47479025820641</v>
      </c>
      <c r="I15" s="38">
        <f t="shared" si="3"/>
        <v>-457.40000000000146</v>
      </c>
      <c r="J15" s="37">
        <f t="shared" si="2"/>
        <v>98.580226220185978</v>
      </c>
    </row>
    <row r="16" spans="1:10" s="4" customFormat="1" ht="31.5">
      <c r="A16" s="13" t="s">
        <v>14</v>
      </c>
      <c r="B16" s="35">
        <v>755.9</v>
      </c>
      <c r="C16" s="35">
        <v>6292</v>
      </c>
      <c r="D16" s="35">
        <v>2109.1</v>
      </c>
      <c r="E16" s="35">
        <v>397.9</v>
      </c>
      <c r="F16" s="35">
        <v>397.9</v>
      </c>
      <c r="G16" s="36">
        <f t="shared" si="0"/>
        <v>1353.1999999999998</v>
      </c>
      <c r="H16" s="37">
        <f t="shared" si="1"/>
        <v>279.01838867575077</v>
      </c>
      <c r="I16" s="38">
        <f t="shared" si="3"/>
        <v>-4182.8999999999996</v>
      </c>
      <c r="J16" s="37">
        <f t="shared" si="2"/>
        <v>33.520343293070567</v>
      </c>
    </row>
    <row r="17" spans="1:10" s="4" customFormat="1" ht="47.25">
      <c r="A17" s="13" t="s">
        <v>19</v>
      </c>
      <c r="B17" s="35">
        <v>44889.8</v>
      </c>
      <c r="C17" s="35">
        <v>38533.9</v>
      </c>
      <c r="D17" s="35">
        <v>46292.3</v>
      </c>
      <c r="E17" s="35">
        <v>46045.599999999999</v>
      </c>
      <c r="F17" s="35">
        <v>44639.8</v>
      </c>
      <c r="G17" s="36">
        <f t="shared" si="0"/>
        <v>1402.5</v>
      </c>
      <c r="H17" s="37">
        <f t="shared" si="1"/>
        <v>103.12431777374815</v>
      </c>
      <c r="I17" s="38">
        <f t="shared" si="3"/>
        <v>7758.4000000000015</v>
      </c>
      <c r="J17" s="37">
        <f t="shared" si="2"/>
        <v>120.13395996771675</v>
      </c>
    </row>
    <row r="18" spans="1:10" s="4" customFormat="1" ht="31.5">
      <c r="A18" s="13" t="s">
        <v>15</v>
      </c>
      <c r="B18" s="35">
        <v>18816.599999999999</v>
      </c>
      <c r="C18" s="35">
        <v>21384</v>
      </c>
      <c r="D18" s="35">
        <v>19865.7</v>
      </c>
      <c r="E18" s="35">
        <v>19036.599999999999</v>
      </c>
      <c r="F18" s="35">
        <v>18625.3</v>
      </c>
      <c r="G18" s="36">
        <f t="shared" si="0"/>
        <v>1049.1000000000022</v>
      </c>
      <c r="H18" s="37">
        <f t="shared" si="1"/>
        <v>105.57539619272345</v>
      </c>
      <c r="I18" s="38">
        <f t="shared" si="3"/>
        <v>-1518.2999999999993</v>
      </c>
      <c r="J18" s="37">
        <f t="shared" si="2"/>
        <v>92.899831649831654</v>
      </c>
    </row>
    <row r="19" spans="1:10" s="4" customFormat="1" ht="31.5">
      <c r="A19" s="13" t="s">
        <v>16</v>
      </c>
      <c r="B19" s="35">
        <v>58054.6</v>
      </c>
      <c r="C19" s="35">
        <v>193766.9</v>
      </c>
      <c r="D19" s="35">
        <v>80105.600000000006</v>
      </c>
      <c r="E19" s="35">
        <v>26426.400000000001</v>
      </c>
      <c r="F19" s="35">
        <v>26426.400000000001</v>
      </c>
      <c r="G19" s="36">
        <f t="shared" si="0"/>
        <v>22051.000000000007</v>
      </c>
      <c r="H19" s="37">
        <f t="shared" si="1"/>
        <v>137.9832089102328</v>
      </c>
      <c r="I19" s="38">
        <f t="shared" si="3"/>
        <v>-113661.29999999999</v>
      </c>
      <c r="J19" s="37">
        <f t="shared" si="2"/>
        <v>41.341219785216161</v>
      </c>
    </row>
    <row r="20" spans="1:10" s="4" customFormat="1" ht="47.25">
      <c r="A20" s="30" t="s">
        <v>33</v>
      </c>
      <c r="B20" s="35">
        <v>0</v>
      </c>
      <c r="C20" s="35">
        <v>0</v>
      </c>
      <c r="D20" s="35">
        <v>235.2</v>
      </c>
      <c r="E20" s="35">
        <v>235.2</v>
      </c>
      <c r="F20" s="35">
        <v>245</v>
      </c>
      <c r="G20" s="36">
        <f t="shared" si="0"/>
        <v>235.2</v>
      </c>
      <c r="H20" s="37">
        <v>0</v>
      </c>
      <c r="I20" s="38">
        <f t="shared" si="3"/>
        <v>235.2</v>
      </c>
      <c r="J20" s="37">
        <v>0</v>
      </c>
    </row>
    <row r="21" spans="1:10" s="4" customFormat="1" ht="31.5">
      <c r="A21" s="13" t="s">
        <v>4</v>
      </c>
      <c r="B21" s="35">
        <v>209168</v>
      </c>
      <c r="C21" s="35">
        <v>72783.100000000006</v>
      </c>
      <c r="D21" s="35">
        <v>19549.599999999999</v>
      </c>
      <c r="E21" s="35">
        <v>48.4</v>
      </c>
      <c r="F21" s="35">
        <v>48.4</v>
      </c>
      <c r="G21" s="36">
        <f t="shared" si="0"/>
        <v>-189618.4</v>
      </c>
      <c r="H21" s="37">
        <f t="shared" si="1"/>
        <v>9.3463627323491156</v>
      </c>
      <c r="I21" s="38">
        <f t="shared" si="3"/>
        <v>-53233.500000000007</v>
      </c>
      <c r="J21" s="37">
        <f t="shared" si="2"/>
        <v>26.860081529915597</v>
      </c>
    </row>
    <row r="22" spans="1:10" s="4" customFormat="1" ht="31.5">
      <c r="A22" s="9" t="s">
        <v>17</v>
      </c>
      <c r="B22" s="35">
        <v>26669.9</v>
      </c>
      <c r="C22" s="35">
        <v>31862.799999999999</v>
      </c>
      <c r="D22" s="35">
        <v>33632.1</v>
      </c>
      <c r="E22" s="35">
        <v>75534.600000000006</v>
      </c>
      <c r="F22" s="35">
        <v>120869.1</v>
      </c>
      <c r="G22" s="36">
        <f t="shared" si="0"/>
        <v>6962.1999999999971</v>
      </c>
      <c r="H22" s="37">
        <f t="shared" si="1"/>
        <v>126.10508475847301</v>
      </c>
      <c r="I22" s="38">
        <f t="shared" si="3"/>
        <v>1769.2999999999993</v>
      </c>
      <c r="J22" s="37">
        <f t="shared" si="2"/>
        <v>105.5528704319771</v>
      </c>
    </row>
    <row r="23" spans="1:10" s="4" customFormat="1" ht="31.5">
      <c r="A23" s="13" t="s">
        <v>6</v>
      </c>
      <c r="B23" s="35">
        <v>464205</v>
      </c>
      <c r="C23" s="35">
        <v>462089.9</v>
      </c>
      <c r="D23" s="35">
        <v>465716.8</v>
      </c>
      <c r="E23" s="35">
        <v>432551.9</v>
      </c>
      <c r="F23" s="35">
        <v>435278.3</v>
      </c>
      <c r="G23" s="36">
        <f t="shared" si="0"/>
        <v>1511.7999999999884</v>
      </c>
      <c r="H23" s="37">
        <f t="shared" si="1"/>
        <v>100.32567507889834</v>
      </c>
      <c r="I23" s="38">
        <f t="shared" si="3"/>
        <v>3626.8999999999651</v>
      </c>
      <c r="J23" s="37">
        <f t="shared" si="2"/>
        <v>100.78489055917473</v>
      </c>
    </row>
    <row r="24" spans="1:10" s="4" customFormat="1" ht="31.5">
      <c r="A24" s="12" t="s">
        <v>7</v>
      </c>
      <c r="B24" s="35">
        <v>72758.600000000006</v>
      </c>
      <c r="C24" s="35">
        <v>78174.2</v>
      </c>
      <c r="D24" s="35">
        <v>81569.2</v>
      </c>
      <c r="E24" s="35">
        <v>53346.7</v>
      </c>
      <c r="F24" s="35">
        <v>73152.399999999994</v>
      </c>
      <c r="G24" s="36">
        <f t="shared" si="0"/>
        <v>8810.5999999999913</v>
      </c>
      <c r="H24" s="37">
        <f t="shared" si="1"/>
        <v>112.10935889365655</v>
      </c>
      <c r="I24" s="38">
        <f t="shared" si="3"/>
        <v>3395</v>
      </c>
      <c r="J24" s="37">
        <f t="shared" si="2"/>
        <v>104.3428650373141</v>
      </c>
    </row>
    <row r="25" spans="1:10" s="4" customFormat="1" ht="47.25">
      <c r="A25" s="12" t="s">
        <v>18</v>
      </c>
      <c r="B25" s="35">
        <v>265239.09999999998</v>
      </c>
      <c r="C25" s="35">
        <v>334412.09999999998</v>
      </c>
      <c r="D25" s="35">
        <v>517208.1</v>
      </c>
      <c r="E25" s="35">
        <v>345720.6</v>
      </c>
      <c r="F25" s="35">
        <v>346024.1</v>
      </c>
      <c r="G25" s="36">
        <f t="shared" si="0"/>
        <v>251969</v>
      </c>
      <c r="H25" s="37">
        <f t="shared" si="1"/>
        <v>194.99692918577992</v>
      </c>
      <c r="I25" s="38">
        <f t="shared" si="3"/>
        <v>182796</v>
      </c>
      <c r="J25" s="37">
        <f t="shared" si="2"/>
        <v>154.66189770047197</v>
      </c>
    </row>
    <row r="26" spans="1:10" s="22" customFormat="1" ht="22.9" customHeight="1">
      <c r="A26" s="21" t="s">
        <v>8</v>
      </c>
      <c r="B26" s="39">
        <v>29665.5</v>
      </c>
      <c r="C26" s="39">
        <v>47690.8</v>
      </c>
      <c r="D26" s="39">
        <v>36951.4</v>
      </c>
      <c r="E26" s="39">
        <v>31110.799999999999</v>
      </c>
      <c r="F26" s="39">
        <v>31363.599999999999</v>
      </c>
      <c r="G26" s="33">
        <f t="shared" si="0"/>
        <v>7285.9000000000015</v>
      </c>
      <c r="H26" s="32">
        <f t="shared" si="1"/>
        <v>124.56017933289512</v>
      </c>
      <c r="I26" s="40">
        <f t="shared" si="3"/>
        <v>-10739.400000000001</v>
      </c>
      <c r="J26" s="32">
        <f t="shared" si="2"/>
        <v>77.481191340887548</v>
      </c>
    </row>
    <row r="27" spans="1:10" s="22" customFormat="1" ht="27.6" customHeight="1">
      <c r="A27" s="23" t="s">
        <v>9</v>
      </c>
      <c r="B27" s="39">
        <f>B8+B26</f>
        <v>4049073.2999999993</v>
      </c>
      <c r="C27" s="39">
        <f>C8+C26</f>
        <v>5349989.3999999994</v>
      </c>
      <c r="D27" s="39">
        <f>D8+D26</f>
        <v>5204964.3000000007</v>
      </c>
      <c r="E27" s="39">
        <f t="shared" ref="E27:F27" si="4">E8+E26</f>
        <v>3692515.4000000008</v>
      </c>
      <c r="F27" s="39">
        <f t="shared" si="4"/>
        <v>3730459</v>
      </c>
      <c r="G27" s="33">
        <f t="shared" si="0"/>
        <v>1155891.0000000014</v>
      </c>
      <c r="H27" s="32">
        <f t="shared" si="1"/>
        <v>128.54705050659373</v>
      </c>
      <c r="I27" s="40">
        <f t="shared" si="3"/>
        <v>-145025.0999999987</v>
      </c>
      <c r="J27" s="32">
        <f t="shared" si="2"/>
        <v>97.289245096448255</v>
      </c>
    </row>
    <row r="28" spans="1:10" ht="31.15" customHeight="1">
      <c r="G28" s="24"/>
      <c r="H28" s="24"/>
      <c r="I28" s="24"/>
    </row>
  </sheetData>
  <mergeCells count="7">
    <mergeCell ref="A5:A6"/>
    <mergeCell ref="B5:B6"/>
    <mergeCell ref="C5:C6"/>
    <mergeCell ref="D5:F5"/>
    <mergeCell ref="G5:H5"/>
    <mergeCell ref="I5:J5"/>
    <mergeCell ref="A1:J1"/>
  </mergeCells>
  <pageMargins left="0.39370078740157483" right="0.39370078740157483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2024-01-10T06:16:33Z</cp:lastPrinted>
  <dcterms:created xsi:type="dcterms:W3CDTF">2014-10-03T02:53:10Z</dcterms:created>
  <dcterms:modified xsi:type="dcterms:W3CDTF">2024-01-10T06:16:35Z</dcterms:modified>
</cp:coreProperties>
</file>