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Сведения о НР на 2024-2026" sheetId="17" r:id="rId1"/>
  </sheets>
  <calcPr calcId="125725"/>
</workbook>
</file>

<file path=xl/calcChain.xml><?xml version="1.0" encoding="utf-8"?>
<calcChain xmlns="http://schemas.openxmlformats.org/spreadsheetml/2006/main">
  <c r="J34" i="17"/>
  <c r="K34" s="1"/>
  <c r="J33"/>
  <c r="K33" s="1"/>
  <c r="K32"/>
  <c r="J32"/>
  <c r="I7"/>
  <c r="J7" s="1"/>
  <c r="K7" s="1"/>
  <c r="H7"/>
  <c r="K37"/>
  <c r="J37"/>
  <c r="I37"/>
  <c r="H37"/>
  <c r="H15" l="1"/>
  <c r="I15" s="1"/>
  <c r="J15" s="1"/>
  <c r="K15" s="1"/>
  <c r="H14"/>
  <c r="I14" s="1"/>
  <c r="J14" s="1"/>
  <c r="K14" s="1"/>
  <c r="H30" l="1"/>
  <c r="G30"/>
  <c r="H38"/>
  <c r="G38"/>
  <c r="H36"/>
  <c r="I36" s="1"/>
  <c r="J36" s="1"/>
  <c r="K36" s="1"/>
  <c r="H35"/>
  <c r="I35" s="1"/>
  <c r="K38" s="1"/>
  <c r="I29"/>
  <c r="J29" s="1"/>
  <c r="K29" s="1"/>
  <c r="H28"/>
  <c r="I27"/>
  <c r="J27" s="1"/>
  <c r="K27" s="1"/>
  <c r="I26"/>
  <c r="J26" s="1"/>
  <c r="K26" s="1"/>
  <c r="I25"/>
  <c r="J25" s="1"/>
  <c r="K25" s="1"/>
  <c r="I24"/>
  <c r="J24" s="1"/>
  <c r="K24" s="1"/>
  <c r="H23"/>
  <c r="I23"/>
  <c r="J23" s="1"/>
  <c r="K23" s="1"/>
  <c r="I22"/>
  <c r="J22" s="1"/>
  <c r="K22" s="1"/>
  <c r="I21"/>
  <c r="J21" s="1"/>
  <c r="K21" s="1"/>
  <c r="H20"/>
  <c r="I20" s="1"/>
  <c r="J20" s="1"/>
  <c r="K20" s="1"/>
  <c r="J38" l="1"/>
  <c r="I38"/>
  <c r="H9"/>
  <c r="I9" s="1"/>
  <c r="J9" s="1"/>
  <c r="K9" s="1"/>
  <c r="J13"/>
  <c r="K13" s="1"/>
  <c r="H16"/>
  <c r="I16" s="1"/>
  <c r="J16" s="1"/>
  <c r="K16" s="1"/>
  <c r="H17"/>
  <c r="I17" s="1"/>
  <c r="J17" s="1"/>
  <c r="K17" s="1"/>
  <c r="H18"/>
  <c r="I18" s="1"/>
  <c r="J18" s="1"/>
  <c r="K18" s="1"/>
  <c r="H19"/>
  <c r="I19" s="1"/>
  <c r="J19" s="1"/>
  <c r="K19" s="1"/>
  <c r="K30" l="1"/>
  <c r="K39" s="1"/>
  <c r="I30"/>
  <c r="I39" s="1"/>
  <c r="H39"/>
  <c r="G39"/>
  <c r="J30" l="1"/>
  <c r="J39" s="1"/>
</calcChain>
</file>

<file path=xl/sharedStrings.xml><?xml version="1.0" encoding="utf-8"?>
<sst xmlns="http://schemas.openxmlformats.org/spreadsheetml/2006/main" count="95" uniqueCount="85">
  <si>
    <t>№ п/п</t>
  </si>
  <si>
    <t>Размер льготы, %</t>
  </si>
  <si>
    <t>решение Думы города Урай от 23.09.2010 №64 «О земельном налоге на территории города Урай» п.п.1, п.4.1. раздела 4</t>
  </si>
  <si>
    <t xml:space="preserve">решение Думы города Урай от 23.09.2010 №64 «О земельном налоге на территории города Урай» » п.п.4, п.4.1. раздела 4
</t>
  </si>
  <si>
    <t>решение Думы города Урай от 23.09.2010 №64 «О земельном налоге на территории города Урай» п.п.5, п.4.1. раздела 4</t>
  </si>
  <si>
    <t>решение Думы города Урай от 23.09.2010 №64 «О земельном налоге на территории города Урай» п.п.6, п.4.1. раздела 4</t>
  </si>
  <si>
    <t>решение Думы города Урай от 23.09.2010 №64 «О земельном налоге на территории города Урай» п.п.7, п.4.1. раздела 4</t>
  </si>
  <si>
    <t>решение Думы города Урай от 23.09.2010 №64 «О земельном налоге на территории города Урай» п.п.8, п.4.1. раздела 4</t>
  </si>
  <si>
    <t xml:space="preserve">решение Думы города Урай от 23.09.2010 №64 «О земельном налоге на территории города Урай»  п.п.9, п.4.1. раздела 4
</t>
  </si>
  <si>
    <t>решение Думы города Урай от 23.09.2010 №64 «О земельном налоге на территории города Урай»  п.п.10, п.4.1. раздела 4</t>
  </si>
  <si>
    <t>решение Думы города Урай от 23.09.2010 №64 «О земельном налоге на территории города Урай» п.п.11, п.4.1. раздела 4</t>
  </si>
  <si>
    <t>решение Думы города Урай от 23.09.2010 №64 «О земельном налоге на территории города Урай» п.п.12, п.4.1. раздела 4</t>
  </si>
  <si>
    <r>
      <t xml:space="preserve">решение Думы города Урай от 23.09.2010 №64 «О земельном налоге на территории города Урай» п.п.13, п.4.1. раздела 4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</si>
  <si>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НПА устанавливающий налоговый расход (НР)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</si>
  <si>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ГОРОДА УРАЙ</t>
  </si>
  <si>
    <t>(тыс.рублей)</t>
  </si>
  <si>
    <t>2025 год (оценка)</t>
  </si>
  <si>
    <t>2024 год (оценка)</t>
  </si>
  <si>
    <t>Наименование налоговых льгот (налоговых расходов)</t>
  </si>
  <si>
    <t>Освобождение от уплаты налога органов местного самоуправления и муниципальные учреждения в отношении земельных участков, являющихся муниципальной собственностью</t>
  </si>
  <si>
    <t>Освобождение от уплаты налога ветеранов и инвалидов Великой Отечественной войны</t>
  </si>
  <si>
    <t xml:space="preserve"> Освобождение от уплаты налога инвалидов с детства, детей-инвалидов</t>
  </si>
  <si>
    <t xml:space="preserve"> Освобождение от уплаты налога героев Советского Союза, героев Российской Федерации, полных кавалеров ордена Славы</t>
  </si>
  <si>
    <t xml:space="preserve"> Освобождение от уплаты налога инвалидов I, II, III групп инвалидности</t>
  </si>
  <si>
    <t xml:space="preserve"> Освобождение от уплаты налога физических лиц, имеющих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</si>
  <si>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Освобождение от уплаты налога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</si>
  <si>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Освобождение от уплаты налога физических лиц, получивших или перенесших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</si>
  <si>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Освобождение от уплаты налога 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</t>
  </si>
  <si>
    <t>Освобождение от уплаты налога многодетные семьи</t>
  </si>
  <si>
    <t>Освобождение от уплаты налога ветеранов и инвалидов боевых действий</t>
  </si>
  <si>
    <r>
      <t xml:space="preserve">решение Думы города Урай от 23.09.2010 №64 (в ред от 25.12.2014 №78) «О земельном налоге на территории города Урай» п.п.1, п.4.2.  раздела 4 </t>
    </r>
    <r>
      <rPr>
        <u/>
        <sz val="12"/>
        <rFont val="Times New Roman"/>
        <family val="1"/>
        <charset val="204"/>
      </rPr>
      <t xml:space="preserve">
</t>
    </r>
  </si>
  <si>
    <t>Освобождение от уплаты налога организаций-инвесторов, осуществляющих в качестве основного вида следующие виды экономической деятельности: "сельское, лесное хозяйство, охота, рыболовство и рыбоводство", "обрабатывающие производства", "образование дошкольное", "образование начальное общее", "деятельность в области здравоохранения и социальных услуг", "деятельность в области культуры, спорта" и реализующие в рамках Федерального закона от 25.02.1999 N 39-ФЗ "Об инвестиционной деятельности в Российской Федерации, осуществляемой в форме капитальных вложений" в городе Урай инвестиционные проекты, капитальные вложения в которые составляют не менее 5 (пяти) миллионов рублей</t>
  </si>
  <si>
    <t>Освобождение от уплаты налога субъектов малого и среднего предпринимательства - инвесторов, осуществляющих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</t>
  </si>
  <si>
    <r>
      <t xml:space="preserve">решение Думы города Урай от 23.09.2010 №64 (в ред. от 20.09.2018 №490 «О земельном налоге на территории города Урай» п.п.3, п.4.2.  раздела 4 </t>
    </r>
    <r>
      <rPr>
        <b/>
        <u/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</si>
  <si>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Освобождение от уплаты налога социально ориентированных некоммерческих организаций - инвесторов, осуществляющих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</t>
  </si>
  <si>
    <t>Освобождение от уплаты налога организаций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 в рамках реализации Федерального закона от 01.04.2020 N 69-ФЗ "О защите и поощрении капиталовложений в Российской Федерации", с момента начала строительства до ввода объекта в эксплуатацию, предусмотренного в инвестиционном проекте, но не более 5-ти лет</t>
  </si>
  <si>
    <t>ИТОГО налоговых льгот (налоговых расходов) по ЗЕМЕЛЬНОМУ НАЛОГУ</t>
  </si>
  <si>
    <t xml:space="preserve">НАЛОГ НА ИМУЩЕСТВО ФИЗИЧЕСКИХ ЛИЦ ГОРОДА УРАЙ
</t>
  </si>
  <si>
    <t>ИТОГО налоговых льгот (налоговых расходов) по НАЛОГУ НА ИМУЩЕСТВО ФИЗИЧЕСКИХ ЛИЦ</t>
  </si>
  <si>
    <t>ИТОГО НАЛОГОВЫХ ЛЬГОТ (НАЛОГОВЫХ РАСХОДОВ)</t>
  </si>
  <si>
    <r>
      <t xml:space="preserve">решение Думы города Урай от 23.09.2010 №64 (в ред от 25.12.2014 №78) «О земельном налоге на территории города Урай»  п.п.2, п.4.2.  раздела 4 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</si>
  <si>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Сведения об оценке налоговых льгот (налоговых расходов), предоставленных в соответствии с решениями, принятыми Думой города Урай на 2024 год и на плановый период 2025 и 2026 годов</t>
  </si>
  <si>
    <t>2023 год (прогноз)</t>
  </si>
  <si>
    <t>2026 год (оценка)</t>
  </si>
  <si>
    <r>
      <t xml:space="preserve">Пониженная  ставка (на 1,0%)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«Хранение автотранспорта»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0,5%)</t>
    </r>
  </si>
  <si>
    <t>решение Думы города Урай от 23.09.2010 №64 «О земельном налоге на территории города Урай» п.п.3 таблицы пункта 3.1. раздела 3.</t>
  </si>
  <si>
    <t>решение Думы города Урай от 23.09.2010 №64 «О земельном налоге на территории города Урай» п.п.4 таблицы пункта 3.1. раздела 3.</t>
  </si>
  <si>
    <t>решение Думы города Урай от 23.09.2010 №64 «О земельном налоге на территории города Урай» п.п.5 таблицы пункта 3.1. раздела 3.</t>
  </si>
  <si>
    <t>решение Думы города Урай от 23.09.2010 №64 «О земельном налоге на территории города Урай» п.п.7 таблицы пункта 3.1. раздела 3.</t>
  </si>
  <si>
    <t>решение Думы города Урай от 23.09.2010 №64 «О земельном налоге на территории города Урай» п.п.8 таблицы пункта 3.1. раздела 3.</t>
  </si>
  <si>
    <r>
      <t xml:space="preserve">Пониженная  ставка (на 1,2%)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«Коммунальное обслуживание»</t>
    </r>
    <r>
      <rPr>
        <i/>
        <sz val="12"/>
        <rFont val="Times New Roman"/>
        <family val="1"/>
        <charset val="204"/>
      </rPr>
      <t xml:space="preserve"> (налоговая ставка установленная НК РФ 1,5%, налоговая ставка установленная НПА г.Урай 0,3%)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</si>
  <si>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«Социальное обслуживание»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</si>
  <si>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>Пониженная  ставка (на 0,5%) для земельных участков с видом разрешенного использования</t>
    </r>
    <r>
      <rPr>
        <b/>
        <sz val="12"/>
        <rFont val="Times New Roman"/>
        <family val="1"/>
        <charset val="204"/>
      </rPr>
      <t xml:space="preserve"> «Бытовое обслуживание»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</si>
  <si>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«Здравоохранение»</t>
    </r>
    <r>
      <rPr>
        <i/>
        <sz val="12"/>
        <rFont val="Times New Roman"/>
        <family val="1"/>
        <charset val="204"/>
      </rPr>
      <t xml:space="preserve"> (налоговая ставка установленная НК РФ 1,5%, налоговая ставка установленная НПА г.Урай 1,0%)</t>
    </r>
  </si>
  <si>
    <t>Пониженная  ставка налога (на 1,0%)</t>
  </si>
  <si>
    <t>Пониженная  ставка налога (на 1,2%)</t>
  </si>
  <si>
    <t>Пониженная  ставка налога (на 0,5%)</t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</si>
  <si>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«Образование и просвещение»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</si>
  <si>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«Общественное питание»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</si>
  <si>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«Объекты дорожного сервиса»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</si>
  <si>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1,4%)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«Воздушный транспорт»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0,1%)</t>
    </r>
  </si>
  <si>
    <t>решение Думы города Урай от 23.09.2010 №64 «О земельном налоге на территории города Урай» п.п.9 таблицы пункта 3.1. раздела 3.</t>
  </si>
  <si>
    <t>решение Думы города Урай от 23.09.2010 №64 «О земельном налоге на территории города Урай» п.п.10 таблицы пункта 3.1. раздела 3.</t>
  </si>
  <si>
    <t>решение Думы города Урай от 23.09.2010 №64 «О земельном налоге на территории города Урай» п.п.11 таблицы пункта 3.1. раздела 3.</t>
  </si>
  <si>
    <t>решение Думы города Урай от 23.09.2010 №64 «О земельном налоге на территории города Урай» п.п.12 таблицы пункта 3.1. раздела 3.</t>
  </si>
  <si>
    <t>решение Думы города Урай от 23.09.2010 №64 «О земельном налоге на территории города Урай» п.п.14 таблицы пункта 3.1. раздела 3.</t>
  </si>
  <si>
    <t>Пониженная  ставка налога (на 1,4%)</t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</si>
  <si>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«Квартира, часть квартиры, комната»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</si>
  <si>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«Гараж и машино-место»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</si>
  <si>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«Единый недвижимый комплекс, в состав которого входит хотя бы один жилой дом</t>
    </r>
    <r>
      <rPr>
        <sz val="12"/>
        <rFont val="Times New Roman"/>
        <family val="1"/>
        <charset val="204"/>
      </rPr>
      <t xml:space="preserve">»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</si>
  <si>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«Объект незавершенного строительства, в случае если проектируемым назначением таких объектов является жилой дом»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</si>
  <si>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«Хозяйственные строения или сооружения,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</si>
  <si>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п.п.2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</si>
  <si>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п.п.3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</si>
  <si>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п.п.4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</si>
  <si>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п.п.5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</si>
  <si>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п.п.6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</si>
  <si>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п.п.7 таблицы п.2.
</t>
    </r>
  </si>
  <si>
    <t>Пониженная  ставка налога (на 0,2%)</t>
  </si>
  <si>
    <t>2022 год (факт)*</t>
  </si>
  <si>
    <t>* на основании информации, предоставленной Межрайонной инспекцией Федеральной налоговой службы № 2 по Ханты-Мансийскому автономному округу – Югре о фискальных характеристиках налоговых расходов (письмо от 28.07.2023 №10-13/12752@)</t>
  </si>
  <si>
    <r>
      <t xml:space="preserve">Пониженная  ставка (на 1,0%)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«Служебные гаражи»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0,5%)</t>
    </r>
  </si>
  <si>
    <r>
      <t>Пониженная ставка (на 1,1%) на имущество физических лиц в отношении объектов налогообложения,</t>
    </r>
    <r>
      <rPr>
        <b/>
        <sz val="12"/>
        <rFont val="Times New Roman"/>
        <family val="1"/>
        <charset val="204"/>
      </rPr>
      <t xml:space="preserve"> включенные в перечень, определяемый в соответствии с пунктом 7 статьи 378.2 Налогового кодекса </t>
    </r>
    <r>
      <rPr>
        <sz val="12"/>
        <rFont val="Times New Roman"/>
        <family val="1"/>
        <charset val="204"/>
      </rPr>
      <t xml:space="preserve">Российской Федерации, объекты налогообложения, предусмотренные абзацем вторым пункта 10 статьи 378.2 Налогового кодекса Российской Федерации, а также объекты налогообложения, кадастровая стоимость каждого из которых превышает 300 миллионов рублей» </t>
    </r>
    <r>
      <rPr>
        <i/>
        <sz val="12"/>
        <rFont val="Times New Roman"/>
        <family val="1"/>
        <charset val="204"/>
      </rPr>
      <t xml:space="preserve"> (налоговая ставка установленная НК РФ 2,0%, налоговая ставка установленная НПА г.Урай: с 2021г -0,9%, с 2022 г. - 1,0%, с 2023 г. - 1,1%, с 2024 г. - 1,2%, с 2025 г. - 1,3%, с 2026 г. - 1,4%)</t>
    </r>
  </si>
  <si>
    <t>Пониженная  ставка налога (2022г. на 1,0%, 2023г. на 0,9%, 2024г. на 0,8%, 2025г. на 0,7%, 2026г. на 0,6%)</t>
  </si>
  <si>
    <r>
      <t xml:space="preserve">решение Думы города Урай от 23.09.2010 №64  </t>
    </r>
    <r>
      <rPr>
        <u/>
        <sz val="12"/>
        <rFont val="Times New Roman"/>
        <family val="1"/>
        <charset val="204"/>
      </rPr>
      <t>(в ред. от 22.10.2020 №81)</t>
    </r>
    <r>
      <rPr>
        <sz val="12"/>
        <rFont val="Times New Roman"/>
        <family val="1"/>
        <charset val="204"/>
      </rPr>
      <t xml:space="preserve"> «О земельном налоге на территории города Урай» п.п.4, п.4.2.  раздела 4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</si>
</sst>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  <numFmt numFmtId="167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3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167" fontId="4" fillId="0" borderId="1" xfId="2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7" fontId="4" fillId="0" borderId="1" xfId="2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center" wrapText="1"/>
    </xf>
    <xf numFmtId="1" fontId="4" fillId="5" borderId="1" xfId="2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165" fontId="12" fillId="4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0" zoomScaleNormal="90" workbookViewId="0">
      <pane xSplit="6" ySplit="3" topLeftCell="G37" activePane="bottomRight" state="frozen"/>
      <selection pane="topRight" activeCell="H1" sqref="H1"/>
      <selection pane="bottomLeft" activeCell="A8" sqref="A8"/>
      <selection pane="bottomRight" activeCell="B32" sqref="B32"/>
    </sheetView>
  </sheetViews>
  <sheetFormatPr defaultRowHeight="15.75"/>
  <cols>
    <col min="1" max="1" width="6" style="2" hidden="1" customWidth="1"/>
    <col min="2" max="2" width="79.42578125" style="16" customWidth="1"/>
    <col min="3" max="3" width="20.140625" style="17" customWidth="1"/>
    <col min="4" max="4" width="57.7109375" style="1" customWidth="1"/>
    <col min="5" max="6" width="14.42578125" style="16" hidden="1" customWidth="1"/>
    <col min="7" max="7" width="12.7109375" style="2" customWidth="1"/>
    <col min="8" max="9" width="15.42578125" style="16" customWidth="1"/>
    <col min="10" max="10" width="14.28515625" style="16" customWidth="1"/>
    <col min="11" max="11" width="15.7109375" style="16" customWidth="1"/>
    <col min="12" max="16384" width="9.140625" style="16"/>
  </cols>
  <sheetData>
    <row r="1" spans="1:11" s="18" customFormat="1" ht="52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2.5" customHeight="1">
      <c r="A2" s="40"/>
      <c r="B2" s="40"/>
      <c r="C2" s="40"/>
      <c r="D2" s="40"/>
      <c r="E2" s="40"/>
      <c r="F2" s="40"/>
      <c r="G2" s="21"/>
      <c r="K2" s="12" t="s">
        <v>15</v>
      </c>
    </row>
    <row r="3" spans="1:11" s="19" customFormat="1" ht="48.75" customHeight="1">
      <c r="A3" s="23" t="s">
        <v>0</v>
      </c>
      <c r="B3" s="23" t="s">
        <v>18</v>
      </c>
      <c r="C3" s="23" t="s">
        <v>1</v>
      </c>
      <c r="D3" s="23" t="s">
        <v>13</v>
      </c>
      <c r="E3" s="23"/>
      <c r="F3" s="23"/>
      <c r="G3" s="23" t="s">
        <v>79</v>
      </c>
      <c r="H3" s="23" t="s">
        <v>42</v>
      </c>
      <c r="I3" s="23" t="s">
        <v>17</v>
      </c>
      <c r="J3" s="23" t="s">
        <v>16</v>
      </c>
      <c r="K3" s="23" t="s">
        <v>43</v>
      </c>
    </row>
    <row r="4" spans="1:11" s="19" customFormat="1" ht="21" customHeight="1">
      <c r="A4" s="4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8" customFormat="1" ht="47.25">
      <c r="A5" s="3">
        <v>1</v>
      </c>
      <c r="B5" s="22" t="s">
        <v>19</v>
      </c>
      <c r="C5" s="4">
        <v>100</v>
      </c>
      <c r="D5" s="10" t="s">
        <v>2</v>
      </c>
      <c r="E5" s="11"/>
      <c r="F5" s="11"/>
      <c r="G5" s="27">
        <v>18733</v>
      </c>
      <c r="H5" s="27">
        <v>18733</v>
      </c>
      <c r="I5" s="27">
        <v>18733</v>
      </c>
      <c r="J5" s="27">
        <v>19500</v>
      </c>
      <c r="K5" s="27">
        <v>19500</v>
      </c>
    </row>
    <row r="6" spans="1:11" ht="49.5" customHeight="1">
      <c r="A6" s="3">
        <v>2</v>
      </c>
      <c r="B6" s="22" t="s">
        <v>20</v>
      </c>
      <c r="C6" s="6">
        <v>100</v>
      </c>
      <c r="D6" s="10" t="s">
        <v>3</v>
      </c>
      <c r="E6" s="7">
        <v>503</v>
      </c>
      <c r="F6" s="5">
        <v>20</v>
      </c>
      <c r="G6" s="27">
        <v>2</v>
      </c>
      <c r="H6" s="27">
        <v>2</v>
      </c>
      <c r="I6" s="27">
        <v>2</v>
      </c>
      <c r="J6" s="27">
        <v>2</v>
      </c>
      <c r="K6" s="27">
        <v>2</v>
      </c>
    </row>
    <row r="7" spans="1:11" ht="47.25">
      <c r="A7" s="3">
        <v>3</v>
      </c>
      <c r="B7" s="22" t="s">
        <v>21</v>
      </c>
      <c r="C7" s="6">
        <v>100</v>
      </c>
      <c r="D7" s="10" t="s">
        <v>4</v>
      </c>
      <c r="E7" s="7">
        <v>0</v>
      </c>
      <c r="F7" s="5">
        <v>0</v>
      </c>
      <c r="G7" s="27">
        <v>1</v>
      </c>
      <c r="H7" s="27">
        <f t="shared" ref="H7" si="0">G7*101%</f>
        <v>1.01</v>
      </c>
      <c r="I7" s="27">
        <f t="shared" ref="I7" si="1">H7*101%</f>
        <v>1.0201</v>
      </c>
      <c r="J7" s="27">
        <f t="shared" ref="J7" si="2">I7*101%</f>
        <v>1.0303009999999999</v>
      </c>
      <c r="K7" s="27">
        <f t="shared" ref="K7" si="3">J7*101%</f>
        <v>1.04060401</v>
      </c>
    </row>
    <row r="8" spans="1:11" ht="47.25">
      <c r="A8" s="3">
        <v>4</v>
      </c>
      <c r="B8" s="22" t="s">
        <v>22</v>
      </c>
      <c r="C8" s="6">
        <v>100</v>
      </c>
      <c r="D8" s="10" t="s">
        <v>5</v>
      </c>
      <c r="E8" s="7">
        <v>0</v>
      </c>
      <c r="F8" s="5">
        <v>0</v>
      </c>
      <c r="G8" s="27">
        <v>0</v>
      </c>
      <c r="H8" s="27">
        <v>1</v>
      </c>
      <c r="I8" s="27">
        <v>1.1000000000000001</v>
      </c>
      <c r="J8" s="27">
        <v>1.2</v>
      </c>
      <c r="K8" s="27">
        <v>1.3</v>
      </c>
    </row>
    <row r="9" spans="1:11" ht="47.25">
      <c r="A9" s="3">
        <v>5</v>
      </c>
      <c r="B9" s="22" t="s">
        <v>23</v>
      </c>
      <c r="C9" s="6">
        <v>100</v>
      </c>
      <c r="D9" s="10" t="s">
        <v>6</v>
      </c>
      <c r="E9" s="7">
        <v>6</v>
      </c>
      <c r="F9" s="5">
        <v>40</v>
      </c>
      <c r="G9" s="27">
        <v>274</v>
      </c>
      <c r="H9" s="27">
        <f t="shared" ref="H9:K9" si="4">G9*101%</f>
        <v>276.74</v>
      </c>
      <c r="I9" s="27">
        <f t="shared" si="4"/>
        <v>279.50740000000002</v>
      </c>
      <c r="J9" s="27">
        <f t="shared" si="4"/>
        <v>282.30247400000002</v>
      </c>
      <c r="K9" s="27">
        <f t="shared" si="4"/>
        <v>285.12549874000001</v>
      </c>
    </row>
    <row r="10" spans="1:11" ht="181.5" customHeight="1">
      <c r="A10" s="3">
        <v>6</v>
      </c>
      <c r="B10" s="22" t="s">
        <v>24</v>
      </c>
      <c r="C10" s="6">
        <v>100</v>
      </c>
      <c r="D10" s="10" t="s">
        <v>7</v>
      </c>
      <c r="E10" s="13">
        <v>0.02</v>
      </c>
      <c r="F10" s="5">
        <v>1</v>
      </c>
      <c r="G10" s="27">
        <v>3</v>
      </c>
      <c r="H10" s="27">
        <v>3</v>
      </c>
      <c r="I10" s="27">
        <v>3</v>
      </c>
      <c r="J10" s="27">
        <v>3</v>
      </c>
      <c r="K10" s="27">
        <v>3</v>
      </c>
    </row>
    <row r="11" spans="1:11" ht="66" customHeight="1">
      <c r="A11" s="3">
        <v>7</v>
      </c>
      <c r="B11" s="22" t="s">
        <v>25</v>
      </c>
      <c r="C11" s="6">
        <v>100</v>
      </c>
      <c r="D11" s="10" t="s">
        <v>8</v>
      </c>
      <c r="E11" s="13">
        <v>0.02</v>
      </c>
      <c r="F11" s="5">
        <v>3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</row>
    <row r="12" spans="1:11" ht="63">
      <c r="A12" s="3">
        <v>8</v>
      </c>
      <c r="B12" s="22" t="s">
        <v>26</v>
      </c>
      <c r="C12" s="6">
        <v>100</v>
      </c>
      <c r="D12" s="10" t="s">
        <v>9</v>
      </c>
      <c r="E12" s="14">
        <v>0</v>
      </c>
      <c r="F12" s="8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98.25" customHeight="1">
      <c r="A13" s="3">
        <v>9</v>
      </c>
      <c r="B13" s="22" t="s">
        <v>27</v>
      </c>
      <c r="C13" s="6">
        <v>100</v>
      </c>
      <c r="D13" s="10" t="s">
        <v>10</v>
      </c>
      <c r="E13" s="14">
        <v>69</v>
      </c>
      <c r="F13" s="8">
        <v>1</v>
      </c>
      <c r="G13" s="27">
        <v>0</v>
      </c>
      <c r="H13" s="27">
        <v>0</v>
      </c>
      <c r="I13" s="27">
        <v>0</v>
      </c>
      <c r="J13" s="27">
        <f t="shared" ref="J13:K14" si="5">I13*101%</f>
        <v>0</v>
      </c>
      <c r="K13" s="27">
        <f t="shared" si="5"/>
        <v>0</v>
      </c>
    </row>
    <row r="14" spans="1:11" ht="47.25">
      <c r="A14" s="3">
        <v>10</v>
      </c>
      <c r="B14" s="22" t="s">
        <v>28</v>
      </c>
      <c r="C14" s="6">
        <v>100</v>
      </c>
      <c r="D14" s="10" t="s">
        <v>11</v>
      </c>
      <c r="E14" s="15">
        <v>54</v>
      </c>
      <c r="F14" s="5">
        <v>145</v>
      </c>
      <c r="G14" s="27">
        <v>76</v>
      </c>
      <c r="H14" s="27">
        <f t="shared" ref="H14" si="6">G14*101%</f>
        <v>76.760000000000005</v>
      </c>
      <c r="I14" s="27">
        <f t="shared" ref="I14" si="7">H14*101%</f>
        <v>77.527600000000007</v>
      </c>
      <c r="J14" s="27">
        <f t="shared" si="5"/>
        <v>78.302876000000012</v>
      </c>
      <c r="K14" s="27">
        <f t="shared" si="5"/>
        <v>79.08590476000002</v>
      </c>
    </row>
    <row r="15" spans="1:11" ht="54.75" customHeight="1">
      <c r="A15" s="3">
        <v>11</v>
      </c>
      <c r="B15" s="22" t="s">
        <v>29</v>
      </c>
      <c r="C15" s="6">
        <v>100</v>
      </c>
      <c r="D15" s="10" t="s">
        <v>12</v>
      </c>
      <c r="E15" s="15">
        <v>295</v>
      </c>
      <c r="F15" s="5">
        <v>44</v>
      </c>
      <c r="G15" s="27">
        <v>241</v>
      </c>
      <c r="H15" s="27">
        <f t="shared" ref="H15" si="8">G15*101%</f>
        <v>243.41</v>
      </c>
      <c r="I15" s="27">
        <f t="shared" ref="I15" si="9">H15*101%</f>
        <v>245.8441</v>
      </c>
      <c r="J15" s="27">
        <f t="shared" ref="J15" si="10">I15*101%</f>
        <v>248.30254099999999</v>
      </c>
      <c r="K15" s="27">
        <f t="shared" ref="K15" si="11">J15*101%</f>
        <v>250.78556641</v>
      </c>
    </row>
    <row r="16" spans="1:11" ht="167.25" customHeight="1">
      <c r="A16" s="3">
        <v>12</v>
      </c>
      <c r="B16" s="22" t="s">
        <v>31</v>
      </c>
      <c r="C16" s="6">
        <v>50</v>
      </c>
      <c r="D16" s="10" t="s">
        <v>30</v>
      </c>
      <c r="E16" s="9">
        <v>0</v>
      </c>
      <c r="F16" s="9">
        <v>0</v>
      </c>
      <c r="G16" s="27">
        <v>0</v>
      </c>
      <c r="H16" s="27">
        <f t="shared" ref="H16:K16" si="12">G16*101%</f>
        <v>0</v>
      </c>
      <c r="I16" s="27">
        <f t="shared" si="12"/>
        <v>0</v>
      </c>
      <c r="J16" s="27">
        <f t="shared" si="12"/>
        <v>0</v>
      </c>
      <c r="K16" s="27">
        <f t="shared" si="12"/>
        <v>0</v>
      </c>
    </row>
    <row r="17" spans="1:11" s="20" customFormat="1" ht="144.75" customHeight="1">
      <c r="A17" s="3">
        <v>13</v>
      </c>
      <c r="B17" s="22" t="s">
        <v>32</v>
      </c>
      <c r="C17" s="6">
        <v>50</v>
      </c>
      <c r="D17" s="10" t="s">
        <v>40</v>
      </c>
      <c r="E17" s="9">
        <v>0</v>
      </c>
      <c r="F17" s="9">
        <v>0</v>
      </c>
      <c r="G17" s="27">
        <v>0</v>
      </c>
      <c r="H17" s="27">
        <f t="shared" ref="H17:K17" si="13">G17*101%</f>
        <v>0</v>
      </c>
      <c r="I17" s="27">
        <f t="shared" si="13"/>
        <v>0</v>
      </c>
      <c r="J17" s="27">
        <f t="shared" si="13"/>
        <v>0</v>
      </c>
      <c r="K17" s="27">
        <f t="shared" si="13"/>
        <v>0</v>
      </c>
    </row>
    <row r="18" spans="1:11" ht="126">
      <c r="A18" s="3">
        <v>14</v>
      </c>
      <c r="B18" s="22" t="s">
        <v>34</v>
      </c>
      <c r="C18" s="6">
        <v>50</v>
      </c>
      <c r="D18" s="10" t="s">
        <v>33</v>
      </c>
      <c r="E18" s="9">
        <v>0</v>
      </c>
      <c r="F18" s="9">
        <v>0</v>
      </c>
      <c r="G18" s="27">
        <v>0</v>
      </c>
      <c r="H18" s="27">
        <f t="shared" ref="H18:K18" si="14">G18*101%</f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</row>
    <row r="19" spans="1:11" ht="110.25">
      <c r="A19" s="3">
        <v>15</v>
      </c>
      <c r="B19" s="22" t="s">
        <v>35</v>
      </c>
      <c r="C19" s="6">
        <v>50</v>
      </c>
      <c r="D19" s="10" t="s">
        <v>84</v>
      </c>
      <c r="E19" s="9"/>
      <c r="F19" s="9"/>
      <c r="G19" s="28">
        <v>0</v>
      </c>
      <c r="H19" s="27">
        <f t="shared" ref="H19:K29" si="15">G19*101%</f>
        <v>0</v>
      </c>
      <c r="I19" s="27">
        <f t="shared" si="15"/>
        <v>0</v>
      </c>
      <c r="J19" s="27">
        <f t="shared" si="15"/>
        <v>0</v>
      </c>
      <c r="K19" s="27">
        <f t="shared" si="15"/>
        <v>0</v>
      </c>
    </row>
    <row r="20" spans="1:11" ht="49.5" customHeight="1">
      <c r="A20" s="3"/>
      <c r="B20" s="30" t="s">
        <v>44</v>
      </c>
      <c r="C20" s="32" t="s">
        <v>54</v>
      </c>
      <c r="D20" s="31" t="s">
        <v>45</v>
      </c>
      <c r="E20" s="9"/>
      <c r="F20" s="9"/>
      <c r="G20" s="28">
        <v>4</v>
      </c>
      <c r="H20" s="27">
        <f t="shared" si="15"/>
        <v>4.04</v>
      </c>
      <c r="I20" s="27">
        <f t="shared" si="15"/>
        <v>4.0804</v>
      </c>
      <c r="J20" s="27">
        <f t="shared" si="15"/>
        <v>4.1212039999999996</v>
      </c>
      <c r="K20" s="27">
        <f t="shared" si="15"/>
        <v>4.1624160400000001</v>
      </c>
    </row>
    <row r="21" spans="1:11" ht="63">
      <c r="A21" s="3"/>
      <c r="B21" s="30" t="s">
        <v>50</v>
      </c>
      <c r="C21" s="32" t="s">
        <v>55</v>
      </c>
      <c r="D21" s="31" t="s">
        <v>46</v>
      </c>
      <c r="E21" s="9"/>
      <c r="F21" s="9"/>
      <c r="G21" s="28">
        <v>644</v>
      </c>
      <c r="H21" s="27">
        <v>644</v>
      </c>
      <c r="I21" s="27">
        <f t="shared" si="15"/>
        <v>650.44000000000005</v>
      </c>
      <c r="J21" s="27">
        <f t="shared" si="15"/>
        <v>656.94440000000009</v>
      </c>
      <c r="K21" s="27">
        <f t="shared" si="15"/>
        <v>663.51384400000006</v>
      </c>
    </row>
    <row r="22" spans="1:11" ht="49.5" customHeight="1">
      <c r="A22" s="3"/>
      <c r="B22" s="30" t="s">
        <v>51</v>
      </c>
      <c r="C22" s="32" t="s">
        <v>56</v>
      </c>
      <c r="D22" s="31" t="s">
        <v>47</v>
      </c>
      <c r="E22" s="9"/>
      <c r="F22" s="9"/>
      <c r="G22" s="28">
        <v>74.5</v>
      </c>
      <c r="H22" s="27">
        <v>74.5</v>
      </c>
      <c r="I22" s="27">
        <f t="shared" si="15"/>
        <v>75.245000000000005</v>
      </c>
      <c r="J22" s="27">
        <f t="shared" si="15"/>
        <v>75.997450000000001</v>
      </c>
      <c r="K22" s="27">
        <f t="shared" si="15"/>
        <v>76.757424499999999</v>
      </c>
    </row>
    <row r="23" spans="1:11" ht="54" customHeight="1">
      <c r="A23" s="3"/>
      <c r="B23" s="30" t="s">
        <v>52</v>
      </c>
      <c r="C23" s="32" t="s">
        <v>56</v>
      </c>
      <c r="D23" s="31" t="s">
        <v>48</v>
      </c>
      <c r="E23" s="9"/>
      <c r="F23" s="9"/>
      <c r="G23" s="28">
        <v>13.5</v>
      </c>
      <c r="H23" s="27">
        <f t="shared" si="15"/>
        <v>13.635</v>
      </c>
      <c r="I23" s="27">
        <f t="shared" si="15"/>
        <v>13.77135</v>
      </c>
      <c r="J23" s="27">
        <f t="shared" si="15"/>
        <v>13.9090635</v>
      </c>
      <c r="K23" s="27">
        <f t="shared" si="15"/>
        <v>14.048154135000001</v>
      </c>
    </row>
    <row r="24" spans="1:11" ht="47.25">
      <c r="A24" s="3"/>
      <c r="B24" s="30" t="s">
        <v>53</v>
      </c>
      <c r="C24" s="32" t="s">
        <v>56</v>
      </c>
      <c r="D24" s="31" t="s">
        <v>49</v>
      </c>
      <c r="E24" s="9"/>
      <c r="F24" s="9"/>
      <c r="G24" s="28">
        <v>537</v>
      </c>
      <c r="H24" s="27">
        <v>537</v>
      </c>
      <c r="I24" s="27">
        <f t="shared" si="15"/>
        <v>542.37</v>
      </c>
      <c r="J24" s="27">
        <f t="shared" si="15"/>
        <v>547.79370000000006</v>
      </c>
      <c r="K24" s="27">
        <f t="shared" si="15"/>
        <v>553.27163700000006</v>
      </c>
    </row>
    <row r="25" spans="1:11" ht="63">
      <c r="A25" s="3"/>
      <c r="B25" s="30" t="s">
        <v>57</v>
      </c>
      <c r="C25" s="32" t="s">
        <v>56</v>
      </c>
      <c r="D25" s="31" t="s">
        <v>61</v>
      </c>
      <c r="E25" s="9"/>
      <c r="F25" s="9"/>
      <c r="G25" s="28">
        <v>533</v>
      </c>
      <c r="H25" s="27">
        <v>533</v>
      </c>
      <c r="I25" s="27">
        <f t="shared" si="15"/>
        <v>538.33000000000004</v>
      </c>
      <c r="J25" s="27">
        <f t="shared" si="15"/>
        <v>543.7133</v>
      </c>
      <c r="K25" s="27">
        <f t="shared" si="15"/>
        <v>549.15043300000002</v>
      </c>
    </row>
    <row r="26" spans="1:11" ht="47.25">
      <c r="A26" s="3"/>
      <c r="B26" s="30" t="s">
        <v>58</v>
      </c>
      <c r="C26" s="32" t="s">
        <v>56</v>
      </c>
      <c r="D26" s="31" t="s">
        <v>62</v>
      </c>
      <c r="E26" s="9"/>
      <c r="F26" s="9"/>
      <c r="G26" s="28">
        <v>70.5</v>
      </c>
      <c r="H26" s="27">
        <v>70.5</v>
      </c>
      <c r="I26" s="27">
        <f t="shared" si="15"/>
        <v>71.204999999999998</v>
      </c>
      <c r="J26" s="27">
        <f t="shared" si="15"/>
        <v>71.917050000000003</v>
      </c>
      <c r="K26" s="27">
        <f t="shared" si="15"/>
        <v>72.636220500000007</v>
      </c>
    </row>
    <row r="27" spans="1:11" ht="47.25">
      <c r="A27" s="3"/>
      <c r="B27" s="30" t="s">
        <v>81</v>
      </c>
      <c r="C27" s="32" t="s">
        <v>54</v>
      </c>
      <c r="D27" s="31" t="s">
        <v>63</v>
      </c>
      <c r="E27" s="9"/>
      <c r="F27" s="9"/>
      <c r="G27" s="28">
        <v>1008</v>
      </c>
      <c r="H27" s="27">
        <v>1008</v>
      </c>
      <c r="I27" s="27">
        <f t="shared" si="15"/>
        <v>1018.08</v>
      </c>
      <c r="J27" s="27">
        <f t="shared" si="15"/>
        <v>1028.2608</v>
      </c>
      <c r="K27" s="27">
        <f t="shared" si="15"/>
        <v>1038.543408</v>
      </c>
    </row>
    <row r="28" spans="1:11" ht="63">
      <c r="A28" s="3"/>
      <c r="B28" s="30" t="s">
        <v>59</v>
      </c>
      <c r="C28" s="32" t="s">
        <v>56</v>
      </c>
      <c r="D28" s="31" t="s">
        <v>64</v>
      </c>
      <c r="E28" s="9"/>
      <c r="F28" s="9"/>
      <c r="G28" s="28">
        <v>0</v>
      </c>
      <c r="H28" s="27">
        <f t="shared" si="15"/>
        <v>0</v>
      </c>
      <c r="I28" s="27">
        <v>10</v>
      </c>
      <c r="J28" s="27">
        <v>10</v>
      </c>
      <c r="K28" s="27">
        <v>10</v>
      </c>
    </row>
    <row r="29" spans="1:11" ht="47.25">
      <c r="A29" s="3"/>
      <c r="B29" s="30" t="s">
        <v>60</v>
      </c>
      <c r="C29" s="32" t="s">
        <v>66</v>
      </c>
      <c r="D29" s="31" t="s">
        <v>65</v>
      </c>
      <c r="E29" s="9"/>
      <c r="F29" s="9"/>
      <c r="G29" s="28">
        <v>700</v>
      </c>
      <c r="H29" s="27">
        <v>700</v>
      </c>
      <c r="I29" s="27">
        <f t="shared" si="15"/>
        <v>707</v>
      </c>
      <c r="J29" s="27">
        <f t="shared" si="15"/>
        <v>714.07</v>
      </c>
      <c r="K29" s="27">
        <f t="shared" si="15"/>
        <v>721.21070000000009</v>
      </c>
    </row>
    <row r="30" spans="1:11" s="25" customFormat="1" ht="21.75" customHeight="1">
      <c r="A30" s="38" t="s">
        <v>36</v>
      </c>
      <c r="B30" s="38"/>
      <c r="C30" s="38"/>
      <c r="D30" s="38"/>
      <c r="E30" s="38"/>
      <c r="F30" s="38"/>
      <c r="G30" s="24">
        <f>SUM(G5:G29)</f>
        <v>22915.5</v>
      </c>
      <c r="H30" s="24">
        <f t="shared" ref="H30:K30" si="16">SUM(H5:H29)</f>
        <v>22922.594999999998</v>
      </c>
      <c r="I30" s="24">
        <f t="shared" si="16"/>
        <v>22974.520949999998</v>
      </c>
      <c r="J30" s="24">
        <f t="shared" si="16"/>
        <v>23783.865159499997</v>
      </c>
      <c r="K30" s="24">
        <f t="shared" si="16"/>
        <v>23826.631811094994</v>
      </c>
    </row>
    <row r="31" spans="1:11" s="19" customFormat="1" ht="15.75" customHeight="1">
      <c r="A31" s="41" t="s">
        <v>37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63">
      <c r="A32" s="3"/>
      <c r="B32" s="30" t="s">
        <v>67</v>
      </c>
      <c r="C32" s="32" t="s">
        <v>78</v>
      </c>
      <c r="D32" s="31" t="s">
        <v>72</v>
      </c>
      <c r="E32" s="7"/>
      <c r="F32" s="5"/>
      <c r="G32" s="29">
        <v>11534</v>
      </c>
      <c r="H32" s="27">
        <v>11534</v>
      </c>
      <c r="I32" s="27">
        <v>11534</v>
      </c>
      <c r="J32" s="27">
        <f t="shared" ref="J32:K34" si="17">I32*101%</f>
        <v>11649.34</v>
      </c>
      <c r="K32" s="27">
        <f t="shared" si="17"/>
        <v>11765.8334</v>
      </c>
    </row>
    <row r="33" spans="1:11" ht="50.25" customHeight="1">
      <c r="A33" s="3"/>
      <c r="B33" s="30" t="s">
        <v>68</v>
      </c>
      <c r="C33" s="32" t="s">
        <v>78</v>
      </c>
      <c r="D33" s="31" t="s">
        <v>73</v>
      </c>
      <c r="E33" s="7"/>
      <c r="F33" s="5"/>
      <c r="G33" s="29">
        <v>216</v>
      </c>
      <c r="H33" s="27">
        <v>216</v>
      </c>
      <c r="I33" s="27">
        <v>216</v>
      </c>
      <c r="J33" s="27">
        <f t="shared" si="17"/>
        <v>218.16</v>
      </c>
      <c r="K33" s="27">
        <f t="shared" si="17"/>
        <v>220.3416</v>
      </c>
    </row>
    <row r="34" spans="1:11" ht="65.25" customHeight="1">
      <c r="A34" s="3"/>
      <c r="B34" s="30" t="s">
        <v>69</v>
      </c>
      <c r="C34" s="32" t="s">
        <v>78</v>
      </c>
      <c r="D34" s="31" t="s">
        <v>74</v>
      </c>
      <c r="E34" s="7"/>
      <c r="F34" s="5"/>
      <c r="G34" s="29">
        <v>6</v>
      </c>
      <c r="H34" s="27">
        <v>6</v>
      </c>
      <c r="I34" s="27">
        <v>6</v>
      </c>
      <c r="J34" s="27">
        <f t="shared" si="17"/>
        <v>6.0600000000000005</v>
      </c>
      <c r="K34" s="27">
        <f t="shared" si="17"/>
        <v>6.1206000000000005</v>
      </c>
    </row>
    <row r="35" spans="1:11" ht="78.75">
      <c r="A35" s="3"/>
      <c r="B35" s="30" t="s">
        <v>70</v>
      </c>
      <c r="C35" s="32" t="s">
        <v>78</v>
      </c>
      <c r="D35" s="31" t="s">
        <v>75</v>
      </c>
      <c r="E35" s="7"/>
      <c r="F35" s="5"/>
      <c r="G35" s="29">
        <v>2</v>
      </c>
      <c r="H35" s="27">
        <f t="shared" ref="H35:H36" si="18">G35*101%</f>
        <v>2.02</v>
      </c>
      <c r="I35" s="27">
        <f t="shared" ref="I35:I36" si="19">H35*101%</f>
        <v>2.0402</v>
      </c>
      <c r="J35" s="27">
        <v>2</v>
      </c>
      <c r="K35" s="27">
        <v>2</v>
      </c>
    </row>
    <row r="36" spans="1:11" ht="112.5" customHeight="1">
      <c r="A36" s="3"/>
      <c r="B36" s="30" t="s">
        <v>71</v>
      </c>
      <c r="C36" s="32" t="s">
        <v>78</v>
      </c>
      <c r="D36" s="31" t="s">
        <v>76</v>
      </c>
      <c r="E36" s="7"/>
      <c r="F36" s="5"/>
      <c r="G36" s="29">
        <v>0</v>
      </c>
      <c r="H36" s="27">
        <f t="shared" si="18"/>
        <v>0</v>
      </c>
      <c r="I36" s="27">
        <f t="shared" si="19"/>
        <v>0</v>
      </c>
      <c r="J36" s="27">
        <f t="shared" ref="J36" si="20">I36*101%</f>
        <v>0</v>
      </c>
      <c r="K36" s="27">
        <f t="shared" ref="K36" si="21">J36*101%</f>
        <v>0</v>
      </c>
    </row>
    <row r="37" spans="1:11" ht="144.75" customHeight="1">
      <c r="A37" s="3"/>
      <c r="B37" s="30" t="s">
        <v>82</v>
      </c>
      <c r="C37" s="32" t="s">
        <v>83</v>
      </c>
      <c r="D37" s="31" t="s">
        <v>77</v>
      </c>
      <c r="E37" s="7"/>
      <c r="F37" s="5"/>
      <c r="G37" s="29">
        <v>13216</v>
      </c>
      <c r="H37" s="27">
        <f>G37*99.9%</f>
        <v>13202.784000000001</v>
      </c>
      <c r="I37" s="27">
        <f>H37*99.9%</f>
        <v>13189.581216000002</v>
      </c>
      <c r="J37" s="27">
        <f>I37*99.9%</f>
        <v>13176.391634784004</v>
      </c>
      <c r="K37" s="27">
        <f>J37*99.9%</f>
        <v>13163.215243149221</v>
      </c>
    </row>
    <row r="38" spans="1:11" s="25" customFormat="1" ht="27" customHeight="1">
      <c r="A38" s="38" t="s">
        <v>38</v>
      </c>
      <c r="B38" s="38"/>
      <c r="C38" s="38"/>
      <c r="D38" s="38"/>
      <c r="E38" s="38"/>
      <c r="F38" s="38"/>
      <c r="G38" s="33">
        <f>SUM(G32:G37)</f>
        <v>24974</v>
      </c>
      <c r="H38" s="33">
        <f t="shared" ref="H38:K38" si="22">SUM(H32:H37)</f>
        <v>24960.804000000004</v>
      </c>
      <c r="I38" s="33">
        <f t="shared" si="22"/>
        <v>24947.621416000002</v>
      </c>
      <c r="J38" s="33">
        <f t="shared" si="22"/>
        <v>25051.951634784004</v>
      </c>
      <c r="K38" s="33">
        <f t="shared" si="22"/>
        <v>25157.510843149219</v>
      </c>
    </row>
    <row r="39" spans="1:11" s="26" customFormat="1" ht="21.75" customHeight="1">
      <c r="A39" s="37" t="s">
        <v>39</v>
      </c>
      <c r="B39" s="37"/>
      <c r="C39" s="37"/>
      <c r="D39" s="37"/>
      <c r="E39" s="34"/>
      <c r="F39" s="34"/>
      <c r="G39" s="35">
        <f>G30+G38</f>
        <v>47889.5</v>
      </c>
      <c r="H39" s="35">
        <f>H30+H38</f>
        <v>47883.399000000005</v>
      </c>
      <c r="I39" s="35">
        <f>I30+I38</f>
        <v>47922.142366</v>
      </c>
      <c r="J39" s="35">
        <f>J30+J38</f>
        <v>48835.816794284001</v>
      </c>
      <c r="K39" s="35">
        <f>K30+K38</f>
        <v>48984.142654244213</v>
      </c>
    </row>
    <row r="41" spans="1:11" ht="33" customHeight="1">
      <c r="B41" s="36" t="s">
        <v>80</v>
      </c>
      <c r="C41" s="36"/>
      <c r="D41" s="36"/>
      <c r="E41" s="36"/>
      <c r="F41" s="36"/>
      <c r="G41" s="36"/>
      <c r="H41" s="36"/>
      <c r="I41" s="36"/>
      <c r="J41" s="36"/>
      <c r="K41" s="36"/>
    </row>
  </sheetData>
  <mergeCells count="8">
    <mergeCell ref="B41:K41"/>
    <mergeCell ref="A39:D39"/>
    <mergeCell ref="A38:F38"/>
    <mergeCell ref="A1:K1"/>
    <mergeCell ref="A2:F2"/>
    <mergeCell ref="A30:F30"/>
    <mergeCell ref="A4:K4"/>
    <mergeCell ref="A31:K31"/>
  </mergeCells>
  <pageMargins left="0.15748031496062992" right="0.19685039370078741" top="0.19685039370078741" bottom="0.19685039370078741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НР на 2024-2026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Фатеева</cp:lastModifiedBy>
  <cp:lastPrinted>2023-10-23T10:02:22Z</cp:lastPrinted>
  <dcterms:created xsi:type="dcterms:W3CDTF">2015-12-24T09:20:35Z</dcterms:created>
  <dcterms:modified xsi:type="dcterms:W3CDTF">2023-10-27T09:20:55Z</dcterms:modified>
</cp:coreProperties>
</file>