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3Сведения о доходах" sheetId="1" r:id="rId1"/>
  </sheets>
  <definedNames>
    <definedName name="_xlnm.Print_Titles" localSheetId="0">'на 01.10.2023Сведения о доходах'!$5:$6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<sst xmlns="http://schemas.openxmlformats.org/spreadsheetml/2006/main" count="86" uniqueCount="86">
  <si>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Наименование показателя</t>
  </si>
  <si>
    <t>Код бюджетной классификации</t>
  </si>
  <si>
    <t>000 1 00 00000 00 0000 000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</si>
  <si>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</si>
  <si>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</si>
  <si>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</si>
  <si>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</si>
  <si>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</si>
  <si>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</si>
  <si>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</si>
  <si>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</si>
  <si>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</si>
  <si>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</si>
  <si>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</si>
  <si>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</si>
  <si>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</si>
  <si>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</si>
  <si>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</si>
  <si>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</si>
  <si>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000 1 11 09000 00 0000 120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</si>
  <si>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</si>
  <si>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</si>
  <si>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</si>
  <si>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</si>
  <si>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</si>
  <si>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</si>
  <si>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</si>
  <si>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</si>
  <si>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</si>
  <si>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</si>
  <si>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</si>
  <si>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</si>
  <si>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</si>
  <si>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БЕЗВОЗМЕЗДНЫЕ ПОСТУПЛЕНИЯ</t>
  </si>
  <si>
    <t>ИТОГО ДОХОДОВ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</si>
  <si>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</si>
  <si>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</si>
  <si>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</si>
  <si>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</si>
  <si>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</si>
  <si>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000 1 17 00000 00 0000 000</t>
  </si>
  <si>
    <t>000 1 05 04000 02 0000 110</t>
  </si>
  <si>
    <t>Налог, взимаемый в связи с применением патентной системы налогообложения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</si>
  <si>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</si>
  <si>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</si>
  <si>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</si>
  <si>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</si>
  <si>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</si>
  <si>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Прочие неналоговые доходы</t>
  </si>
  <si>
    <t>000 1 17 05000 00 0000 180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</si>
  <si>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</si>
  <si>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</si>
  <si>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</si>
  <si>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</si>
  <si>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000 2 19 00000 00 0000 000
</t>
  </si>
  <si>
    <t>000 2 02 10000 00 0000 150</t>
  </si>
  <si>
    <t>000 2 02 20000 00 0000 150</t>
  </si>
  <si>
    <t>000 2 02 30000 00 0000 150</t>
  </si>
  <si>
    <t>000 2 02 40000 00 0000 150</t>
  </si>
  <si>
    <t>000 2 07 00000 00 0000 150</t>
  </si>
  <si>
    <t>(тыс. рублей)</t>
  </si>
  <si>
    <t>000 1 06 04000 02 0000 110</t>
  </si>
  <si>
    <t>ДОХОДЫ ОТ ОКАЗАНИЯ ПЛАТНЫХ УСЛУГ И КОМПЕНСАЦИИ ЗАТРАТ  ГОСУДАРСТВА</t>
  </si>
  <si>
    <t>Транспортный налог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</si>
  <si>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</si>
  <si>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</si>
  <si>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</si>
  <si>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</si>
  <si>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Инициативные платежи</t>
  </si>
  <si>
    <t>000 1 17 15000 00 0000 150</t>
  </si>
  <si>
    <t>НАЛОГОВЫЕ И НЕНАЛОГОВЫЕ ДОХОДЫ, в том числе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</si>
  <si>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</si>
  <si>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</si>
  <si>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</si>
  <si>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Иные межбюджетные трансферты</t>
  </si>
  <si>
    <t>000 2 18 04000 04 0000 150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</si>
  <si>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</si>
  <si>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</si>
  <si>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</si>
  <si>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000 1 13 02990 00 0000 130</t>
  </si>
  <si>
    <t>Исполнено на 01.10.2023</t>
  </si>
  <si>
    <t>Исполнено                             за 9 месяцев 2022 года</t>
  </si>
  <si>
    <t>Темп роста/снижения (2023/2022),%  ((к.4/к.3)*100)</t>
  </si>
  <si>
    <t xml:space="preserve">Сведения по доходам бюджета городского округа Урай Ханты-Мансийского автономного округа-Югры за 9 месяцев 2023 года в сравнении с соответствующим периодом прошлого года </t>
  </si>
  <si>
    <t>в 1,6 раза</t>
  </si>
  <si>
    <t>в 4,5 раза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</si>
</sst>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9">
    <xf numFmtId="0" fontId="0" fillId="0" borderId="0" xfId="0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8" sqref="E38"/>
    </sheetView>
  </sheetViews>
  <sheetFormatPr defaultColWidth="9.140625" defaultRowHeight="12.75"/>
  <cols>
    <col min="1" max="1" width="65.00390625" style="17" customWidth="1"/>
    <col min="2" max="2" width="24.57421875" style="14" customWidth="1"/>
    <col min="3" max="3" width="15.28125" style="14" customWidth="1"/>
    <col min="4" max="4" width="17.140625" style="16" customWidth="1"/>
    <col min="5" max="5" width="14.421875" style="16" customWidth="1"/>
    <col min="6" max="6" width="11.8515625" style="16" customWidth="1"/>
    <col min="7" max="16384" width="9.140625" style="16" customWidth="1"/>
  </cols>
  <sheetData>
    <row r="1" spans="2:6" ht="15">
      <c r="B1" s="48"/>
      <c r="C1" s="48"/>
      <c r="D1" s="48"/>
      <c r="E1" s="48"/>
      <c r="F1" s="25"/>
    </row>
    <row r="2" spans="1:6" s="19" customFormat="1" ht="37.5" customHeight="1">
      <c r="A2" s="47" t="s">
        <v>83</v>
      </c>
      <c r="B2" s="47"/>
      <c r="C2" s="47"/>
      <c r="D2" s="47"/>
      <c r="E2" s="47"/>
      <c r="F2" s="39"/>
    </row>
    <row r="3" spans="1:3" s="19" customFormat="1" ht="19.5" customHeight="1">
      <c r="A3" s="47"/>
      <c r="B3" s="47"/>
      <c r="C3" s="47"/>
    </row>
    <row r="4" spans="1:6" ht="15" customHeight="1">
      <c r="A4" s="18"/>
      <c r="B4" s="5"/>
      <c r="C4" s="5"/>
      <c r="E4" s="6" t="s">
        <v>60</v>
      </c>
      <c r="F4" s="6"/>
    </row>
    <row r="5" spans="1:6" ht="94.5" customHeight="1">
      <c r="A5" s="7" t="s">
        <v>0</v>
      </c>
      <c r="B5" s="7" t="s">
        <v>1</v>
      </c>
      <c r="C5" s="7" t="s">
        <v>81</v>
      </c>
      <c r="D5" s="8" t="s">
        <v>80</v>
      </c>
      <c r="E5" s="7" t="s">
        <v>82</v>
      </c>
      <c r="F5" s="40"/>
    </row>
    <row r="6" spans="1:6" s="15" customFormat="1" ht="12.75">
      <c r="A6" s="12">
        <v>1</v>
      </c>
      <c r="B6" s="12">
        <v>2</v>
      </c>
      <c r="C6" s="12">
        <v>3</v>
      </c>
      <c r="D6" s="10">
        <v>4</v>
      </c>
      <c r="E6" s="10">
        <v>5</v>
      </c>
      <c r="F6" s="41"/>
    </row>
    <row r="7" spans="1:6" ht="22.5" customHeight="1">
      <c r="A7" s="2" t="s">
        <v>70</v>
      </c>
      <c r="B7" s="3" t="s">
        <v>2</v>
      </c>
      <c r="C7" s="24">
        <f>C8+C9+C10+C15+C19+C20+C24+C25+C29+C32+C33</f>
        <v>768516.8000000002</v>
      </c>
      <c r="D7" s="24">
        <f>D8+D9+D10+D15+D19+D20+D24+D25+D29+D32+D33</f>
        <v>841449.9999999999</v>
      </c>
      <c r="E7" s="24">
        <f>D7/C7*100</f>
        <v>109.49012435382019</v>
      </c>
      <c r="F7" s="42"/>
    </row>
    <row r="8" spans="1:6" ht="23.25" customHeight="1">
      <c r="A8" s="9" t="s">
        <v>3</v>
      </c>
      <c r="B8" s="10" t="s">
        <v>4</v>
      </c>
      <c r="C8" s="20">
        <v>493078.9</v>
      </c>
      <c r="D8" s="20">
        <v>555894.3</v>
      </c>
      <c r="E8" s="20">
        <f aca="true" t="shared" si="0" ref="E8:E45">D8/C8*100</f>
        <v>112.73942162197572</v>
      </c>
      <c r="F8" s="42"/>
    </row>
    <row r="9" spans="1:6" ht="29.25" customHeight="1">
      <c r="A9" s="1" t="s">
        <v>43</v>
      </c>
      <c r="B9" s="10" t="s">
        <v>44</v>
      </c>
      <c r="C9" s="20">
        <v>12552.4</v>
      </c>
      <c r="D9" s="20">
        <v>12505.7</v>
      </c>
      <c r="E9" s="20">
        <f t="shared" si="0"/>
        <v>99.62795959338455</v>
      </c>
      <c r="F9" s="43"/>
    </row>
    <row r="10" spans="1:6" s="21" customFormat="1" ht="21" customHeight="1">
      <c r="A10" s="4" t="s">
        <v>5</v>
      </c>
      <c r="B10" s="3" t="s">
        <v>6</v>
      </c>
      <c r="C10" s="24">
        <f>C11+C12+C13+C14</f>
        <v>122123.79999999999</v>
      </c>
      <c r="D10" s="24">
        <f>D11+D12+D13+D14</f>
        <v>132072.4</v>
      </c>
      <c r="E10" s="24">
        <f t="shared" si="0"/>
        <v>108.14632364862543</v>
      </c>
      <c r="F10" s="42"/>
    </row>
    <row r="11" spans="1:6" s="21" customFormat="1" ht="33.75" customHeight="1">
      <c r="A11" s="33" t="s">
        <v>36</v>
      </c>
      <c r="B11" s="10" t="s">
        <v>7</v>
      </c>
      <c r="C11" s="20">
        <v>117354.2</v>
      </c>
      <c r="D11" s="20">
        <v>129143.2</v>
      </c>
      <c r="E11" s="20">
        <f t="shared" si="0"/>
        <v>110.04565665310658</v>
      </c>
      <c r="F11" s="42"/>
    </row>
    <row r="12" spans="1:6" ht="25.5" customHeight="1">
      <c r="A12" s="9" t="s">
        <v>64</v>
      </c>
      <c r="B12" s="10" t="s">
        <v>65</v>
      </c>
      <c r="C12" s="20">
        <v>-292.1</v>
      </c>
      <c r="D12" s="20">
        <v>-332.9</v>
      </c>
      <c r="E12" s="20">
        <f t="shared" si="0"/>
        <v>113.96781923998628</v>
      </c>
      <c r="F12" s="42"/>
    </row>
    <row r="13" spans="1:6" ht="21" customHeight="1">
      <c r="A13" s="26" t="s">
        <v>66</v>
      </c>
      <c r="B13" s="22" t="s">
        <v>67</v>
      </c>
      <c r="C13" s="20">
        <v>727.8</v>
      </c>
      <c r="D13" s="20">
        <v>1185.5</v>
      </c>
      <c r="E13" s="20" t="s">
        <v>84</v>
      </c>
      <c r="F13" s="42"/>
    </row>
    <row r="14" spans="1:6" s="21" customFormat="1" ht="25.5" customHeight="1">
      <c r="A14" s="26" t="s">
        <v>42</v>
      </c>
      <c r="B14" s="22" t="s">
        <v>41</v>
      </c>
      <c r="C14" s="20">
        <v>4333.9</v>
      </c>
      <c r="D14" s="20">
        <v>2076.6</v>
      </c>
      <c r="E14" s="20">
        <f t="shared" si="0"/>
        <v>47.915272618196084</v>
      </c>
      <c r="F14" s="42"/>
    </row>
    <row r="15" spans="1:6" s="21" customFormat="1" ht="19.5" customHeight="1">
      <c r="A15" s="4" t="s">
        <v>8</v>
      </c>
      <c r="B15" s="3" t="s">
        <v>9</v>
      </c>
      <c r="C15" s="24">
        <f>C16+C17+C18</f>
        <v>19269.300000000003</v>
      </c>
      <c r="D15" s="24">
        <f>D16+D17+D18</f>
        <v>11909.6</v>
      </c>
      <c r="E15" s="24">
        <f t="shared" si="0"/>
        <v>61.80608532743794</v>
      </c>
      <c r="F15" s="42"/>
    </row>
    <row r="16" spans="1:6" s="21" customFormat="1" ht="21" customHeight="1">
      <c r="A16" s="9" t="s">
        <v>10</v>
      </c>
      <c r="B16" s="10" t="s">
        <v>11</v>
      </c>
      <c r="C16" s="20">
        <v>3095.4</v>
      </c>
      <c r="D16" s="20">
        <v>2375.3</v>
      </c>
      <c r="E16" s="20">
        <f t="shared" si="0"/>
        <v>76.73644763197002</v>
      </c>
      <c r="F16" s="42"/>
    </row>
    <row r="17" spans="1:6" ht="18" customHeight="1">
      <c r="A17" s="9" t="s">
        <v>63</v>
      </c>
      <c r="B17" s="10" t="s">
        <v>61</v>
      </c>
      <c r="C17" s="20">
        <v>5634.7</v>
      </c>
      <c r="D17" s="20">
        <v>4974.6</v>
      </c>
      <c r="E17" s="20">
        <f t="shared" si="0"/>
        <v>88.28509059932207</v>
      </c>
      <c r="F17" s="42"/>
    </row>
    <row r="18" spans="1:6" ht="17.25" customHeight="1">
      <c r="A18" s="9" t="s">
        <v>12</v>
      </c>
      <c r="B18" s="10" t="s">
        <v>13</v>
      </c>
      <c r="C18" s="20">
        <v>10539.2</v>
      </c>
      <c r="D18" s="20">
        <v>4559.7</v>
      </c>
      <c r="E18" s="20">
        <f t="shared" si="0"/>
        <v>43.26419462577804</v>
      </c>
      <c r="F18" s="42"/>
    </row>
    <row r="19" spans="1:6" ht="20.25" customHeight="1">
      <c r="A19" s="4" t="s">
        <v>14</v>
      </c>
      <c r="B19" s="3" t="s">
        <v>15</v>
      </c>
      <c r="C19" s="24">
        <v>5360.5</v>
      </c>
      <c r="D19" s="24">
        <v>5037.7</v>
      </c>
      <c r="E19" s="24">
        <f t="shared" si="0"/>
        <v>93.97817367782856</v>
      </c>
      <c r="F19" s="42"/>
    </row>
    <row r="20" spans="1:6" ht="32.25" customHeight="1">
      <c r="A20" s="4" t="s">
        <v>16</v>
      </c>
      <c r="B20" s="3" t="s">
        <v>17</v>
      </c>
      <c r="C20" s="24">
        <f>SUM(C22+C23+C21)</f>
        <v>72884.8</v>
      </c>
      <c r="D20" s="24">
        <f>SUM(D22+D23+D21)</f>
        <v>76376.59999999999</v>
      </c>
      <c r="E20" s="24">
        <f t="shared" si="0"/>
        <v>104.79084802318177</v>
      </c>
      <c r="F20" s="42"/>
    </row>
    <row r="21" spans="1:6" s="13" customFormat="1" ht="56.25" customHeight="1">
      <c r="A21" s="9" t="s">
        <v>35</v>
      </c>
      <c r="B21" s="11" t="s">
        <v>51</v>
      </c>
      <c r="C21" s="20">
        <v>2711</v>
      </c>
      <c r="D21" s="20">
        <v>1261.9</v>
      </c>
      <c r="E21" s="20">
        <f t="shared" si="0"/>
        <v>46.547399483585394</v>
      </c>
      <c r="F21" s="43"/>
    </row>
    <row r="22" spans="1:6" ht="63.75">
      <c r="A22" s="9" t="s">
        <v>37</v>
      </c>
      <c r="B22" s="10" t="s">
        <v>18</v>
      </c>
      <c r="C22" s="20">
        <v>50553.5</v>
      </c>
      <c r="D22" s="20">
        <v>50937.5</v>
      </c>
      <c r="E22" s="20">
        <f t="shared" si="0"/>
        <v>100.75959132404284</v>
      </c>
      <c r="F22" s="43"/>
    </row>
    <row r="23" spans="1:6" ht="55.5" customHeight="1">
      <c r="A23" s="9" t="s">
        <v>38</v>
      </c>
      <c r="B23" s="10" t="s">
        <v>19</v>
      </c>
      <c r="C23" s="20">
        <v>19620.3</v>
      </c>
      <c r="D23" s="20">
        <v>24177.2</v>
      </c>
      <c r="E23" s="20">
        <f t="shared" si="0"/>
        <v>123.22543488121997</v>
      </c>
      <c r="F23" s="43"/>
    </row>
    <row r="24" spans="1:6" ht="21.75" customHeight="1">
      <c r="A24" s="4" t="s">
        <v>20</v>
      </c>
      <c r="B24" s="3" t="s">
        <v>21</v>
      </c>
      <c r="C24" s="24">
        <v>1439.7</v>
      </c>
      <c r="D24" s="24">
        <v>1111.7</v>
      </c>
      <c r="E24" s="24">
        <f t="shared" si="0"/>
        <v>77.21747586302702</v>
      </c>
      <c r="F24" s="42"/>
    </row>
    <row r="25" spans="1:6" ht="28.5" customHeight="1">
      <c r="A25" s="4" t="s">
        <v>62</v>
      </c>
      <c r="B25" s="3" t="s">
        <v>22</v>
      </c>
      <c r="C25" s="24">
        <f>C26+C27+C28</f>
        <v>3239.1</v>
      </c>
      <c r="D25" s="24">
        <f>D26+D27+D28</f>
        <v>1714.4</v>
      </c>
      <c r="E25" s="24">
        <f t="shared" si="0"/>
        <v>52.92828254762125</v>
      </c>
      <c r="F25" s="42"/>
    </row>
    <row r="26" spans="1:6" ht="18" customHeight="1">
      <c r="A26" s="9" t="s">
        <v>45</v>
      </c>
      <c r="B26" s="10" t="s">
        <v>46</v>
      </c>
      <c r="C26" s="20">
        <v>57.3</v>
      </c>
      <c r="D26" s="20">
        <v>67.4</v>
      </c>
      <c r="E26" s="20">
        <f t="shared" si="0"/>
        <v>117.62652705061083</v>
      </c>
      <c r="F26" s="43"/>
    </row>
    <row r="27" spans="1:6" ht="25.5" customHeight="1">
      <c r="A27" s="46" t="s">
        <v>77</v>
      </c>
      <c r="B27" s="34" t="s">
        <v>78</v>
      </c>
      <c r="C27" s="20">
        <v>1227.2</v>
      </c>
      <c r="D27" s="20">
        <v>858.6</v>
      </c>
      <c r="E27" s="20">
        <f t="shared" si="0"/>
        <v>69.96414602346806</v>
      </c>
      <c r="F27" s="43"/>
    </row>
    <row r="28" spans="1:6" ht="18.75" customHeight="1">
      <c r="A28" s="9" t="s">
        <v>47</v>
      </c>
      <c r="B28" s="34" t="s">
        <v>79</v>
      </c>
      <c r="C28" s="20">
        <v>1954.6</v>
      </c>
      <c r="D28" s="20">
        <v>788.4</v>
      </c>
      <c r="E28" s="20">
        <f t="shared" si="0"/>
        <v>40.33561854087793</v>
      </c>
      <c r="F28" s="43"/>
    </row>
    <row r="29" spans="1:6" ht="30" customHeight="1">
      <c r="A29" s="4" t="s">
        <v>23</v>
      </c>
      <c r="B29" s="3" t="s">
        <v>24</v>
      </c>
      <c r="C29" s="24">
        <f>C30+C31</f>
        <v>34670.9</v>
      </c>
      <c r="D29" s="24">
        <f>D30+D31</f>
        <v>42209.6</v>
      </c>
      <c r="E29" s="24">
        <f t="shared" si="0"/>
        <v>121.74359477256142</v>
      </c>
      <c r="F29" s="42"/>
    </row>
    <row r="30" spans="1:6" ht="57" customHeight="1">
      <c r="A30" s="9" t="s">
        <v>52</v>
      </c>
      <c r="B30" s="10" t="s">
        <v>25</v>
      </c>
      <c r="C30" s="20">
        <v>33497.1</v>
      </c>
      <c r="D30" s="20">
        <v>36892.1</v>
      </c>
      <c r="E30" s="20">
        <f t="shared" si="0"/>
        <v>110.13520573422775</v>
      </c>
      <c r="F30" s="43"/>
    </row>
    <row r="31" spans="1:6" ht="29.25" customHeight="1">
      <c r="A31" s="9" t="s">
        <v>53</v>
      </c>
      <c r="B31" s="10" t="s">
        <v>26</v>
      </c>
      <c r="C31" s="20">
        <v>1173.8</v>
      </c>
      <c r="D31" s="20">
        <v>5317.5</v>
      </c>
      <c r="E31" s="20" t="s">
        <v>85</v>
      </c>
      <c r="F31" s="43"/>
    </row>
    <row r="32" spans="1:6" ht="24.75" customHeight="1">
      <c r="A32" s="4" t="s">
        <v>27</v>
      </c>
      <c r="B32" s="3" t="s">
        <v>28</v>
      </c>
      <c r="C32" s="24">
        <v>3794.9</v>
      </c>
      <c r="D32" s="24">
        <v>2549.1</v>
      </c>
      <c r="E32" s="24">
        <f t="shared" si="0"/>
        <v>67.17173048038157</v>
      </c>
      <c r="F32" s="42"/>
    </row>
    <row r="33" spans="1:6" s="23" customFormat="1" ht="19.5" customHeight="1">
      <c r="A33" s="4" t="s">
        <v>39</v>
      </c>
      <c r="B33" s="27" t="s">
        <v>40</v>
      </c>
      <c r="C33" s="24">
        <f>C34+C35</f>
        <v>102.5</v>
      </c>
      <c r="D33" s="24">
        <f>D34+D35</f>
        <v>68.9</v>
      </c>
      <c r="E33" s="24">
        <f t="shared" si="0"/>
        <v>67.21951219512195</v>
      </c>
      <c r="F33" s="42"/>
    </row>
    <row r="34" spans="1:6" s="23" customFormat="1" ht="19.5" customHeight="1">
      <c r="A34" s="9" t="s">
        <v>48</v>
      </c>
      <c r="B34" s="11" t="s">
        <v>49</v>
      </c>
      <c r="C34" s="20">
        <v>0</v>
      </c>
      <c r="D34" s="20">
        <v>18.9</v>
      </c>
      <c r="E34" s="20">
        <v>0</v>
      </c>
      <c r="F34" s="43"/>
    </row>
    <row r="35" spans="1:6" ht="19.5" customHeight="1">
      <c r="A35" s="33" t="s">
        <v>68</v>
      </c>
      <c r="B35" s="36" t="s">
        <v>69</v>
      </c>
      <c r="C35" s="35">
        <v>102.5</v>
      </c>
      <c r="D35" s="35">
        <v>50</v>
      </c>
      <c r="E35" s="20">
        <f t="shared" si="0"/>
        <v>48.78048780487805</v>
      </c>
      <c r="F35" s="44"/>
    </row>
    <row r="36" spans="1:6" ht="19.5" customHeight="1">
      <c r="A36" s="28" t="s">
        <v>29</v>
      </c>
      <c r="B36" s="29" t="s">
        <v>30</v>
      </c>
      <c r="C36" s="30">
        <f>C37+C42+C44+C43</f>
        <v>1953639.3000000003</v>
      </c>
      <c r="D36" s="30">
        <f>D37+D42+D44+D43</f>
        <v>1897872.6999999997</v>
      </c>
      <c r="E36" s="24">
        <f t="shared" si="0"/>
        <v>97.14550173105135</v>
      </c>
      <c r="F36" s="42"/>
    </row>
    <row r="37" spans="1:6" ht="28.5" customHeight="1">
      <c r="A37" s="9" t="s">
        <v>31</v>
      </c>
      <c r="B37" s="10" t="s">
        <v>32</v>
      </c>
      <c r="C37" s="20">
        <f>C38+C39+C40+C41</f>
        <v>1848672.6</v>
      </c>
      <c r="D37" s="20">
        <f>D38+D39+D40+D41</f>
        <v>1856084.0999999999</v>
      </c>
      <c r="E37" s="20">
        <f t="shared" si="0"/>
        <v>100.40090927944732</v>
      </c>
      <c r="F37" s="43"/>
    </row>
    <row r="38" spans="1:6" ht="26.25" customHeight="1">
      <c r="A38" s="9" t="s">
        <v>71</v>
      </c>
      <c r="B38" s="10" t="s">
        <v>55</v>
      </c>
      <c r="C38" s="35">
        <v>444359.5</v>
      </c>
      <c r="D38" s="35">
        <v>479613.9</v>
      </c>
      <c r="E38" s="20">
        <f t="shared" si="0"/>
        <v>107.93375633918032</v>
      </c>
      <c r="F38" s="42"/>
    </row>
    <row r="39" spans="1:6" ht="33.75" customHeight="1">
      <c r="A39" s="9" t="s">
        <v>72</v>
      </c>
      <c r="B39" s="10" t="s">
        <v>56</v>
      </c>
      <c r="C39" s="20">
        <v>263252.5</v>
      </c>
      <c r="D39" s="20">
        <v>313717</v>
      </c>
      <c r="E39" s="20">
        <f t="shared" si="0"/>
        <v>119.16961852214129</v>
      </c>
      <c r="F39" s="45"/>
    </row>
    <row r="40" spans="1:6" ht="27.75" customHeight="1">
      <c r="A40" s="33" t="s">
        <v>73</v>
      </c>
      <c r="B40" s="34" t="s">
        <v>57</v>
      </c>
      <c r="C40" s="35">
        <v>1105287.3</v>
      </c>
      <c r="D40" s="35">
        <v>1029517.5</v>
      </c>
      <c r="E40" s="20">
        <f t="shared" si="0"/>
        <v>93.14478688029799</v>
      </c>
      <c r="F40" s="45"/>
    </row>
    <row r="41" spans="1:6" ht="25.5" customHeight="1">
      <c r="A41" s="33" t="s">
        <v>74</v>
      </c>
      <c r="B41" s="34" t="s">
        <v>58</v>
      </c>
      <c r="C41" s="35">
        <v>35773.3</v>
      </c>
      <c r="D41" s="35">
        <v>33235.7</v>
      </c>
      <c r="E41" s="20">
        <f t="shared" si="0"/>
        <v>92.90644139623684</v>
      </c>
      <c r="F41" s="42"/>
    </row>
    <row r="42" spans="1:6" s="21" customFormat="1" ht="23.25" customHeight="1">
      <c r="A42" s="32" t="s">
        <v>33</v>
      </c>
      <c r="B42" s="29" t="s">
        <v>59</v>
      </c>
      <c r="C42" s="30">
        <v>118431.6</v>
      </c>
      <c r="D42" s="30">
        <v>47179.8</v>
      </c>
      <c r="E42" s="24">
        <f t="shared" si="0"/>
        <v>39.837171835895155</v>
      </c>
      <c r="F42" s="42"/>
    </row>
    <row r="43" spans="1:6" s="21" customFormat="1" ht="55.5" customHeight="1">
      <c r="A43" s="32" t="s">
        <v>76</v>
      </c>
      <c r="B43" s="30" t="s">
        <v>75</v>
      </c>
      <c r="C43" s="30">
        <v>350</v>
      </c>
      <c r="D43" s="30">
        <v>452.9</v>
      </c>
      <c r="E43" s="24">
        <f t="shared" si="0"/>
        <v>129.4</v>
      </c>
      <c r="F43" s="42"/>
    </row>
    <row r="44" spans="1:6" ht="40.5" customHeight="1">
      <c r="A44" s="28" t="s">
        <v>50</v>
      </c>
      <c r="B44" s="37" t="s">
        <v>54</v>
      </c>
      <c r="C44" s="38">
        <v>-13814.9</v>
      </c>
      <c r="D44" s="38">
        <v>-5844.1</v>
      </c>
      <c r="E44" s="24">
        <f t="shared" si="0"/>
        <v>42.30287588039002</v>
      </c>
      <c r="F44" s="42"/>
    </row>
    <row r="45" spans="1:6" s="31" customFormat="1" ht="21" customHeight="1">
      <c r="A45" s="28" t="s">
        <v>34</v>
      </c>
      <c r="B45" s="29"/>
      <c r="C45" s="30">
        <f>C7+C36</f>
        <v>2722156.1000000006</v>
      </c>
      <c r="D45" s="30">
        <f>D7+D36</f>
        <v>2739322.6999999997</v>
      </c>
      <c r="E45" s="24">
        <f t="shared" si="0"/>
        <v>100.63062511367364</v>
      </c>
      <c r="F45" s="42"/>
    </row>
  </sheetData>
  <sheetProtection/>
  <mergeCells count="3">
    <mergeCell ref="A2:E2"/>
    <mergeCell ref="B1:E1"/>
    <mergeCell ref="A3:C3"/>
  </mergeCells>
  <printOptions/>
  <pageMargins left="0" right="0" top="0" bottom="0" header="0.31496062992125984" footer="0.31496062992125984"/>
  <pageSetup firstPageNumber="6" useFirstPageNumber="1" horizontalDpi="600" verticalDpi="600" orientation="portrait" paperSize="9" scale="6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Гавриленко</cp:lastModifiedBy>
  <cp:lastPrinted>2023-10-23T04:04:40Z</cp:lastPrinted>
  <dcterms:created xsi:type="dcterms:W3CDTF">1996-10-08T23:32:33Z</dcterms:created>
  <dcterms:modified xsi:type="dcterms:W3CDTF">2023-11-10T06:48:31Z</dcterms:modified>
  <cp:category/>
  <cp:version/>
  <cp:contentType/>
  <cp:contentStatus/>
</cp:coreProperties>
</file>