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670" windowWidth="11475" windowHeight="3285" activeTab="0"/>
  </bookViews>
  <sheets>
    <sheet name="Приложение 3 к пояс.записке" sheetId="1" r:id="rId1"/>
  </sheets>
  <definedNames>
    <definedName name="_xlnm.Print_Titles" localSheetId="0">'Приложение 3 к пояс.записке'!$5:$7</definedName>
  </definedNames>
  <calcPr fullCalcOnLoad="1"/>
</workbook>
</file>

<file path=xl/sharedStrings.xml><?xml version="1.0" encoding="utf-8"?>
<sst xmlns="http://schemas.openxmlformats.org/spreadsheetml/2006/main" count="35" uniqueCount="35">
  <si>
    <t>федерация</t>
  </si>
  <si>
    <t>округ</t>
  </si>
  <si>
    <t>ИТОГО СУБВЕНЦИИ: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</si>
  <si>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</si>
  <si>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Субвенции на организацию и обеспечение отдыха и оздоровления детей, в том числе в этнической среде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</si>
  <si>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</si>
  <si>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</si>
  <si>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</si>
  <si>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</si>
  <si>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</si>
  <si>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</si>
  <si>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</si>
  <si>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</t>
  </si>
  <si>
    <t>Субвенции на организацию мероприятий при осуществлении деятельности по обращению с животными без владельцев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</si>
  <si>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 (окружной бюджет)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</si>
  <si>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(федеральный бюджет)</t>
  </si>
  <si>
    <t>Субвенция на осуществление переданных полномочий Российской Федерации на государственную регистрацию актов гражданского состояния (федеральный бюджет)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</si>
  <si>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«О ветеранах» (федеральный бюджет)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</si>
  <si>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округа-Югры отдельных государственных полномочий в области образования</t>
  </si>
  <si>
    <t xml:space="preserve">Субвенции на возмещение недополученных доходов организациям, осуществляющим реализацию населению сжиженного газа по социально-ориентированным розничным ценам (в том числе администрирование) </t>
  </si>
  <si>
    <t xml:space="preserve">Субвенции на поддержку и развитие малых форм хозяйствования </t>
  </si>
  <si>
    <t>(тыс. рублей)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</si>
  <si>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(федеральный бюджет)</t>
  </si>
  <si>
    <t>Откл-е                                                                     (проект 2025 - проект 2024)</t>
  </si>
  <si>
    <t>Наименование</t>
  </si>
  <si>
    <t>Первоначальный план на 2023 год</t>
  </si>
  <si>
    <t>Откл-е                                                                     (проект 2026 - проект 2025)</t>
  </si>
  <si>
    <t>Откл-е                                                                     (проект 2024 - перв.план 2023)</t>
  </si>
  <si>
    <t>Субвенции на поддержку сельскохозяйственного производства и деятельности по заготовке и переработке дикоросов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</si>
  <si>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пояснительной записке по доходам</t>
  </si>
  <si>
    <t>Субвенции на поддержку и развитие животноводства</t>
  </si>
  <si>
    <t>Субвенции на реализацию государственных полномочий городского округа Урай Ханты-Мансийского автономного округа - Югры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2024 год и на плановый период 2025 и 2026 годов</t>
  </si>
  <si>
    <t>Проект на  2024 года</t>
  </si>
  <si>
    <t>Проект на 2025 года</t>
  </si>
  <si>
    <t>Проект на 2026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</si>
</sst>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_ ;\-#,##0.00\ "/>
    <numFmt numFmtId="182" formatCode="0.00_ ;\-0.00\ "/>
    <numFmt numFmtId="183" formatCode="0.0000000000"/>
    <numFmt numFmtId="184" formatCode="0.000"/>
    <numFmt numFmtId="185" formatCode="_-* #,##0.0_р_._-;\-* #,##0.0_р_._-;_-* &quot;-&quot;??_р_._-;_-@_-"/>
    <numFmt numFmtId="186" formatCode="0.0000"/>
    <numFmt numFmtId="187" formatCode="0.00000"/>
    <numFmt numFmtId="188" formatCode="000000"/>
    <numFmt numFmtId="189" formatCode="_-* #,##0.000_р_._-;\-* #,##0.000_р_._-;_-* &quot;-&quot;??_р_._-;_-@_-"/>
    <numFmt numFmtId="190" formatCode="_-* #,##0_р_._-;\-* #,##0_р_._-;_-* &quot;-&quot;??_р_._-;_-@_-"/>
    <numFmt numFmtId="191" formatCode="[$-FC19]d\ mmmm\ yyyy\ &quot;г.&quot;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\ _₽_-;\-* #,##0.0\ _₽_-;_-* &quot;-&quot;?\ _₽_-;_-@_-"/>
    <numFmt numFmtId="198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33" borderId="0" xfId="0" applyFont="1" applyFill="1" applyAlignment="1">
      <alignment horizontal="right" wrapText="1"/>
    </xf>
    <xf numFmtId="198" fontId="7" fillId="33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98" fontId="7" fillId="33" borderId="10" xfId="0" applyNumberFormat="1" applyFont="1" applyFill="1" applyBorder="1" applyAlignment="1">
      <alignment horizontal="right" vertical="center"/>
    </xf>
    <xf numFmtId="198" fontId="8" fillId="33" borderId="10" xfId="0" applyNumberFormat="1" applyFont="1" applyFill="1" applyBorder="1" applyAlignment="1">
      <alignment horizontal="right" vertical="center"/>
    </xf>
    <xf numFmtId="198" fontId="7" fillId="33" borderId="10" xfId="60" applyNumberFormat="1" applyFont="1" applyFill="1" applyBorder="1" applyAlignment="1">
      <alignment horizontal="right" vertical="center"/>
    </xf>
    <xf numFmtId="198" fontId="6" fillId="0" borderId="10" xfId="60" applyNumberFormat="1" applyFont="1" applyFill="1" applyBorder="1" applyAlignment="1">
      <alignment horizontal="right" vertical="center"/>
    </xf>
    <xf numFmtId="198" fontId="9" fillId="0" borderId="10" xfId="0" applyNumberFormat="1" applyFont="1" applyFill="1" applyBorder="1" applyAlignment="1">
      <alignment horizontal="right" vertical="center"/>
    </xf>
    <xf numFmtId="198" fontId="7" fillId="0" borderId="10" xfId="60" applyNumberFormat="1" applyFont="1" applyFill="1" applyBorder="1" applyAlignment="1">
      <alignment horizontal="right" vertical="center"/>
    </xf>
    <xf numFmtId="198" fontId="8" fillId="0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198" fontId="7" fillId="33" borderId="0" xfId="0" applyNumberFormat="1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98" fontId="7" fillId="0" borderId="12" xfId="0" applyNumberFormat="1" applyFont="1" applyFill="1" applyBorder="1" applyAlignment="1">
      <alignment horizontal="center" vertical="center" wrapText="1"/>
    </xf>
    <xf numFmtId="198" fontId="7" fillId="0" borderId="13" xfId="0" applyNumberFormat="1" applyFont="1" applyFill="1" applyBorder="1" applyAlignment="1">
      <alignment horizontal="center" vertical="center" wrapText="1"/>
    </xf>
    <xf numFmtId="198" fontId="7" fillId="33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51">
      <selection activeCell="A1" sqref="A1:H31"/>
    </sheetView>
  </sheetViews>
  <sheetFormatPr defaultColWidth="9.00390625" defaultRowHeight="12.75"/>
  <cols>
    <col min="1" max="1" width="92.875" style="0" customWidth="1"/>
    <col min="2" max="2" width="17.875" style="0" customWidth="1"/>
    <col min="3" max="3" width="14.00390625" style="0" customWidth="1"/>
    <col min="4" max="4" width="17.00390625" style="0" customWidth="1"/>
    <col min="5" max="5" width="13.75390625" style="0" customWidth="1"/>
    <col min="6" max="6" width="15.875" style="0" customWidth="1"/>
    <col min="7" max="7" width="14.875" style="0" customWidth="1"/>
    <col min="8" max="8" width="16.75390625" style="0" customWidth="1"/>
  </cols>
  <sheetData>
    <row r="1" spans="1:8" ht="30" customHeight="1">
      <c r="A1" s="1"/>
      <c r="B1" s="2"/>
      <c r="C1" s="2"/>
      <c r="D1" s="2"/>
      <c r="E1" s="2"/>
      <c r="F1" s="31" t="s">
        <v>29</v>
      </c>
      <c r="G1" s="31"/>
      <c r="H1" s="31"/>
    </row>
    <row r="2" spans="1:8" ht="15.75">
      <c r="A2" s="1"/>
      <c r="B2" s="2"/>
      <c r="C2" s="2"/>
      <c r="D2" s="2"/>
      <c r="E2" s="2"/>
      <c r="F2" s="25"/>
      <c r="G2" s="25"/>
      <c r="H2" s="25"/>
    </row>
    <row r="3" spans="1:8" ht="48" customHeight="1">
      <c r="A3" s="26" t="s">
        <v>31</v>
      </c>
      <c r="B3" s="26"/>
      <c r="C3" s="26"/>
      <c r="D3" s="26"/>
      <c r="E3" s="26"/>
      <c r="F3" s="26"/>
      <c r="G3" s="26"/>
      <c r="H3" s="26"/>
    </row>
    <row r="4" spans="1:8" s="24" customFormat="1" ht="12.75" customHeight="1">
      <c r="A4" s="22"/>
      <c r="B4" s="22"/>
      <c r="C4" s="22"/>
      <c r="D4" s="22"/>
      <c r="E4" s="22"/>
      <c r="F4" s="22"/>
      <c r="G4" s="22"/>
      <c r="H4" s="23" t="s">
        <v>21</v>
      </c>
    </row>
    <row r="5" spans="1:8" s="19" customFormat="1" ht="33" customHeight="1">
      <c r="A5" s="27" t="s">
        <v>24</v>
      </c>
      <c r="B5" s="29" t="s">
        <v>25</v>
      </c>
      <c r="C5" s="29" t="s">
        <v>32</v>
      </c>
      <c r="D5" s="29" t="s">
        <v>27</v>
      </c>
      <c r="E5" s="29" t="s">
        <v>33</v>
      </c>
      <c r="F5" s="29" t="s">
        <v>23</v>
      </c>
      <c r="G5" s="29" t="s">
        <v>34</v>
      </c>
      <c r="H5" s="29" t="s">
        <v>26</v>
      </c>
    </row>
    <row r="6" spans="1:8" s="19" customFormat="1" ht="29.25" customHeight="1">
      <c r="A6" s="28"/>
      <c r="B6" s="30"/>
      <c r="C6" s="30"/>
      <c r="D6" s="30"/>
      <c r="E6" s="30"/>
      <c r="F6" s="30"/>
      <c r="G6" s="30"/>
      <c r="H6" s="30"/>
    </row>
    <row r="7" spans="1:8" s="19" customFormat="1" ht="12.75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ht="63">
      <c r="A8" s="3" t="s">
        <v>18</v>
      </c>
      <c r="B8" s="11">
        <v>1307738.5</v>
      </c>
      <c r="C8" s="11">
        <v>1385411.1</v>
      </c>
      <c r="D8" s="12">
        <f>C8-B8</f>
        <v>77672.6000000001</v>
      </c>
      <c r="E8" s="11">
        <v>1465284.3</v>
      </c>
      <c r="F8" s="12">
        <f>E8-C8</f>
        <v>79873.19999999995</v>
      </c>
      <c r="G8" s="11">
        <v>1465284.3</v>
      </c>
      <c r="H8" s="12">
        <f>G8-E8</f>
        <v>0</v>
      </c>
    </row>
    <row r="9" spans="1:8" ht="47.25">
      <c r="A9" s="3" t="s">
        <v>5</v>
      </c>
      <c r="B9" s="11">
        <v>32179</v>
      </c>
      <c r="C9" s="11">
        <v>32751</v>
      </c>
      <c r="D9" s="12">
        <f aca="true" t="shared" si="0" ref="D9:D31">C9-B9</f>
        <v>572</v>
      </c>
      <c r="E9" s="11">
        <v>32751</v>
      </c>
      <c r="F9" s="12">
        <f aca="true" t="shared" si="1" ref="F9:F31">E9-C9</f>
        <v>0</v>
      </c>
      <c r="G9" s="11">
        <v>32751</v>
      </c>
      <c r="H9" s="12">
        <f aca="true" t="shared" si="2" ref="H9:H31">G9-E9</f>
        <v>0</v>
      </c>
    </row>
    <row r="10" spans="1:8" ht="63">
      <c r="A10" s="3" t="s">
        <v>3</v>
      </c>
      <c r="B10" s="11">
        <v>97744.9</v>
      </c>
      <c r="C10" s="11">
        <v>117145.4</v>
      </c>
      <c r="D10" s="12">
        <f t="shared" si="0"/>
        <v>19400.5</v>
      </c>
      <c r="E10" s="11">
        <v>117145.4</v>
      </c>
      <c r="F10" s="12">
        <f t="shared" si="1"/>
        <v>0</v>
      </c>
      <c r="G10" s="11">
        <v>117145.4</v>
      </c>
      <c r="H10" s="12">
        <f t="shared" si="2"/>
        <v>0</v>
      </c>
    </row>
    <row r="11" spans="1:8" ht="31.5">
      <c r="A11" s="3" t="s">
        <v>4</v>
      </c>
      <c r="B11" s="11">
        <v>8847.8</v>
      </c>
      <c r="C11" s="11">
        <v>9434</v>
      </c>
      <c r="D11" s="12">
        <f t="shared" si="0"/>
        <v>586.2000000000007</v>
      </c>
      <c r="E11" s="11">
        <v>9434</v>
      </c>
      <c r="F11" s="12">
        <f t="shared" si="1"/>
        <v>0</v>
      </c>
      <c r="G11" s="11">
        <v>9434</v>
      </c>
      <c r="H11" s="12">
        <f t="shared" si="2"/>
        <v>0</v>
      </c>
    </row>
    <row r="12" spans="1:8" ht="47.25">
      <c r="A12" s="4" t="s">
        <v>17</v>
      </c>
      <c r="B12" s="11">
        <v>2000</v>
      </c>
      <c r="C12" s="11">
        <v>0</v>
      </c>
      <c r="D12" s="12">
        <f t="shared" si="0"/>
        <v>-2000</v>
      </c>
      <c r="E12" s="11">
        <v>0</v>
      </c>
      <c r="F12" s="12">
        <f t="shared" si="1"/>
        <v>0</v>
      </c>
      <c r="G12" s="11">
        <v>0</v>
      </c>
      <c r="H12" s="12">
        <f t="shared" si="2"/>
        <v>0</v>
      </c>
    </row>
    <row r="13" spans="1:8" ht="47.25">
      <c r="A13" s="5" t="s">
        <v>6</v>
      </c>
      <c r="B13" s="11">
        <v>5985.3</v>
      </c>
      <c r="C13" s="11">
        <v>7161.7</v>
      </c>
      <c r="D13" s="12">
        <f t="shared" si="0"/>
        <v>1176.3999999999996</v>
      </c>
      <c r="E13" s="11">
        <v>7161.7</v>
      </c>
      <c r="F13" s="12">
        <f t="shared" si="1"/>
        <v>0</v>
      </c>
      <c r="G13" s="11">
        <v>7161.7</v>
      </c>
      <c r="H13" s="12">
        <f t="shared" si="2"/>
        <v>0</v>
      </c>
    </row>
    <row r="14" spans="1:8" ht="109.5" customHeight="1">
      <c r="A14" s="5" t="s">
        <v>7</v>
      </c>
      <c r="B14" s="11">
        <v>1836.1</v>
      </c>
      <c r="C14" s="11">
        <v>2197.1</v>
      </c>
      <c r="D14" s="12">
        <f t="shared" si="0"/>
        <v>361</v>
      </c>
      <c r="E14" s="11">
        <v>2197.1</v>
      </c>
      <c r="F14" s="12">
        <f t="shared" si="1"/>
        <v>0</v>
      </c>
      <c r="G14" s="11">
        <v>2197.1</v>
      </c>
      <c r="H14" s="12">
        <f t="shared" si="2"/>
        <v>0</v>
      </c>
    </row>
    <row r="15" spans="1:8" ht="47.25">
      <c r="A15" s="5" t="s">
        <v>15</v>
      </c>
      <c r="B15" s="11">
        <v>1.8</v>
      </c>
      <c r="C15" s="11">
        <v>4.9</v>
      </c>
      <c r="D15" s="12">
        <f t="shared" si="0"/>
        <v>3.1000000000000005</v>
      </c>
      <c r="E15" s="11">
        <v>6.8</v>
      </c>
      <c r="F15" s="12">
        <f t="shared" si="1"/>
        <v>1.8999999999999995</v>
      </c>
      <c r="G15" s="11">
        <v>84.2</v>
      </c>
      <c r="H15" s="12">
        <f t="shared" si="2"/>
        <v>77.4</v>
      </c>
    </row>
    <row r="16" spans="1:8" ht="31.5">
      <c r="A16" s="6" t="s">
        <v>16</v>
      </c>
      <c r="B16" s="13">
        <v>5408.3</v>
      </c>
      <c r="C16" s="13">
        <v>0</v>
      </c>
      <c r="D16" s="12">
        <f t="shared" si="0"/>
        <v>-5408.3</v>
      </c>
      <c r="E16" s="13">
        <v>0</v>
      </c>
      <c r="F16" s="12">
        <f t="shared" si="1"/>
        <v>0</v>
      </c>
      <c r="G16" s="13">
        <v>0</v>
      </c>
      <c r="H16" s="12">
        <f t="shared" si="2"/>
        <v>0</v>
      </c>
    </row>
    <row r="17" spans="1:8" ht="47.25">
      <c r="A17" s="6" t="s">
        <v>14</v>
      </c>
      <c r="B17" s="11">
        <v>1534</v>
      </c>
      <c r="C17" s="11">
        <v>2152.3</v>
      </c>
      <c r="D17" s="12">
        <f t="shared" si="0"/>
        <v>618.3000000000002</v>
      </c>
      <c r="E17" s="11">
        <v>1980</v>
      </c>
      <c r="F17" s="12">
        <f t="shared" si="1"/>
        <v>-172.30000000000018</v>
      </c>
      <c r="G17" s="11">
        <v>1980</v>
      </c>
      <c r="H17" s="12">
        <f t="shared" si="2"/>
        <v>0</v>
      </c>
    </row>
    <row r="18" spans="1:8" ht="31.5">
      <c r="A18" s="7" t="s">
        <v>8</v>
      </c>
      <c r="B18" s="13">
        <v>1617</v>
      </c>
      <c r="C18" s="13">
        <v>1882.6</v>
      </c>
      <c r="D18" s="12">
        <f t="shared" si="0"/>
        <v>265.5999999999999</v>
      </c>
      <c r="E18" s="13">
        <v>1882.6</v>
      </c>
      <c r="F18" s="12">
        <f t="shared" si="1"/>
        <v>0</v>
      </c>
      <c r="G18" s="13">
        <v>1882.6</v>
      </c>
      <c r="H18" s="12">
        <f t="shared" si="2"/>
        <v>0</v>
      </c>
    </row>
    <row r="19" spans="1:8" ht="47.25">
      <c r="A19" s="8" t="s">
        <v>9</v>
      </c>
      <c r="B19" s="13">
        <v>368.5</v>
      </c>
      <c r="C19" s="13">
        <v>417.3</v>
      </c>
      <c r="D19" s="12">
        <f t="shared" si="0"/>
        <v>48.80000000000001</v>
      </c>
      <c r="E19" s="13">
        <v>466.1</v>
      </c>
      <c r="F19" s="12">
        <f t="shared" si="1"/>
        <v>48.80000000000001</v>
      </c>
      <c r="G19" s="13">
        <v>514.8</v>
      </c>
      <c r="H19" s="12">
        <f t="shared" si="2"/>
        <v>48.69999999999993</v>
      </c>
    </row>
    <row r="20" spans="1:8" ht="47.25">
      <c r="A20" s="9" t="s">
        <v>19</v>
      </c>
      <c r="B20" s="13">
        <v>2474.9</v>
      </c>
      <c r="C20" s="13">
        <v>2240.3</v>
      </c>
      <c r="D20" s="12">
        <f t="shared" si="0"/>
        <v>-234.5999999999999</v>
      </c>
      <c r="E20" s="13">
        <v>2402.5</v>
      </c>
      <c r="F20" s="12">
        <f t="shared" si="1"/>
        <v>162.19999999999982</v>
      </c>
      <c r="G20" s="13">
        <v>2578.5</v>
      </c>
      <c r="H20" s="12">
        <f t="shared" si="2"/>
        <v>176</v>
      </c>
    </row>
    <row r="21" spans="1:8" ht="94.5">
      <c r="A21" s="9" t="s">
        <v>10</v>
      </c>
      <c r="B21" s="13">
        <v>4.1</v>
      </c>
      <c r="C21" s="13">
        <v>8.7</v>
      </c>
      <c r="D21" s="12">
        <f t="shared" si="0"/>
        <v>4.6</v>
      </c>
      <c r="E21" s="13">
        <v>8.7</v>
      </c>
      <c r="F21" s="12">
        <f t="shared" si="1"/>
        <v>0</v>
      </c>
      <c r="G21" s="13">
        <v>8.7</v>
      </c>
      <c r="H21" s="12">
        <f t="shared" si="2"/>
        <v>0</v>
      </c>
    </row>
    <row r="22" spans="1:8" ht="15.75">
      <c r="A22" s="8" t="s">
        <v>20</v>
      </c>
      <c r="B22" s="11">
        <v>6992.1</v>
      </c>
      <c r="C22" s="11">
        <v>0</v>
      </c>
      <c r="D22" s="12">
        <f t="shared" si="0"/>
        <v>-6992.1</v>
      </c>
      <c r="E22" s="11">
        <v>0</v>
      </c>
      <c r="F22" s="12">
        <f t="shared" si="1"/>
        <v>0</v>
      </c>
      <c r="G22" s="11">
        <v>0</v>
      </c>
      <c r="H22" s="12">
        <f t="shared" si="2"/>
        <v>0</v>
      </c>
    </row>
    <row r="23" spans="1:8" ht="15.75">
      <c r="A23" s="8" t="s">
        <v>30</v>
      </c>
      <c r="B23" s="13">
        <v>36892.3</v>
      </c>
      <c r="C23" s="13">
        <v>0</v>
      </c>
      <c r="D23" s="12">
        <f>C23-B23</f>
        <v>-36892.3</v>
      </c>
      <c r="E23" s="13">
        <v>0</v>
      </c>
      <c r="F23" s="12">
        <f>E23-C23</f>
        <v>0</v>
      </c>
      <c r="G23" s="13">
        <v>0</v>
      </c>
      <c r="H23" s="12">
        <f>G23-E23</f>
        <v>0</v>
      </c>
    </row>
    <row r="24" spans="1:8" ht="31.5">
      <c r="A24" s="8" t="s">
        <v>28</v>
      </c>
      <c r="B24" s="13">
        <v>0</v>
      </c>
      <c r="C24" s="13">
        <v>41309.3</v>
      </c>
      <c r="D24" s="12">
        <f t="shared" si="0"/>
        <v>41309.3</v>
      </c>
      <c r="E24" s="13">
        <v>41329.6</v>
      </c>
      <c r="F24" s="12">
        <f t="shared" si="1"/>
        <v>20.299999999995634</v>
      </c>
      <c r="G24" s="13">
        <v>41339.6</v>
      </c>
      <c r="H24" s="12">
        <f t="shared" si="2"/>
        <v>10</v>
      </c>
    </row>
    <row r="25" spans="1:8" ht="31.5">
      <c r="A25" s="8" t="s">
        <v>13</v>
      </c>
      <c r="B25" s="13">
        <v>705.7</v>
      </c>
      <c r="C25" s="13">
        <v>414.4</v>
      </c>
      <c r="D25" s="12">
        <f t="shared" si="0"/>
        <v>-291.30000000000007</v>
      </c>
      <c r="E25" s="13">
        <v>307.9</v>
      </c>
      <c r="F25" s="12">
        <f t="shared" si="1"/>
        <v>-106.5</v>
      </c>
      <c r="G25" s="13">
        <v>262.2</v>
      </c>
      <c r="H25" s="12">
        <f t="shared" si="2"/>
        <v>-45.69999999999999</v>
      </c>
    </row>
    <row r="26" spans="1:8" ht="47.25">
      <c r="A26" s="8" t="s">
        <v>12</v>
      </c>
      <c r="B26" s="13">
        <v>103.1</v>
      </c>
      <c r="C26" s="13">
        <v>118.7</v>
      </c>
      <c r="D26" s="12">
        <f t="shared" si="0"/>
        <v>15.600000000000009</v>
      </c>
      <c r="E26" s="13">
        <v>118.8</v>
      </c>
      <c r="F26" s="12">
        <f t="shared" si="1"/>
        <v>0.09999999999999432</v>
      </c>
      <c r="G26" s="13">
        <v>118.8</v>
      </c>
      <c r="H26" s="12">
        <f t="shared" si="2"/>
        <v>0</v>
      </c>
    </row>
    <row r="27" spans="1:8" ht="31.5">
      <c r="A27" s="8" t="s">
        <v>11</v>
      </c>
      <c r="B27" s="13">
        <v>828.5</v>
      </c>
      <c r="C27" s="13">
        <v>828.5</v>
      </c>
      <c r="D27" s="12">
        <f t="shared" si="0"/>
        <v>0</v>
      </c>
      <c r="E27" s="13">
        <v>828.5</v>
      </c>
      <c r="F27" s="12">
        <f t="shared" si="1"/>
        <v>0</v>
      </c>
      <c r="G27" s="13">
        <v>828.5</v>
      </c>
      <c r="H27" s="12">
        <f t="shared" si="2"/>
        <v>0</v>
      </c>
    </row>
    <row r="28" spans="1:8" ht="47.25">
      <c r="A28" s="18" t="s">
        <v>22</v>
      </c>
      <c r="B28" s="11">
        <v>2000</v>
      </c>
      <c r="C28" s="11">
        <v>2046.6</v>
      </c>
      <c r="D28" s="12">
        <f>C28-B28</f>
        <v>46.59999999999991</v>
      </c>
      <c r="E28" s="11">
        <v>0</v>
      </c>
      <c r="F28" s="12">
        <f>E28-C28</f>
        <v>-2046.6</v>
      </c>
      <c r="G28" s="11">
        <v>0</v>
      </c>
      <c r="H28" s="12">
        <f>G28-E28</f>
        <v>0</v>
      </c>
    </row>
    <row r="29" spans="1:8" ht="15.75">
      <c r="A29" s="10" t="s">
        <v>2</v>
      </c>
      <c r="B29" s="14">
        <f>SUM(B30:B31)</f>
        <v>1515261.9000000004</v>
      </c>
      <c r="C29" s="14">
        <f>SUM(C30:C31)</f>
        <v>1605523.9000000001</v>
      </c>
      <c r="D29" s="15">
        <f t="shared" si="0"/>
        <v>90261.99999999977</v>
      </c>
      <c r="E29" s="14">
        <f>SUM(E30:E31)</f>
        <v>1683305.0000000002</v>
      </c>
      <c r="F29" s="15">
        <f t="shared" si="1"/>
        <v>77781.1000000001</v>
      </c>
      <c r="G29" s="14">
        <f>SUM(G30:G31)</f>
        <v>1683571.4000000001</v>
      </c>
      <c r="H29" s="15">
        <f t="shared" si="2"/>
        <v>266.39999999990687</v>
      </c>
    </row>
    <row r="30" spans="1:8" ht="15.75">
      <c r="A30" s="4" t="s">
        <v>1</v>
      </c>
      <c r="B30" s="16">
        <f>B8+B9+B10+B11+B13+B14+B17+B18+B19+B20+B21+B22+B24+B25+B26+B27+B23</f>
        <v>1505851.8000000003</v>
      </c>
      <c r="C30" s="16">
        <f>C8+C9+C10+C11+C13+C14+C17+C18+C19+C20+C21+C22+C24+C25+C26+C27+C23</f>
        <v>1603472.4000000001</v>
      </c>
      <c r="D30" s="17">
        <f t="shared" si="0"/>
        <v>97620.59999999986</v>
      </c>
      <c r="E30" s="16">
        <f>E8+E9+E10+E11+E13+E14+E17+E18+E19+E20+E21+E22+E24+E25+E26+E27+E23</f>
        <v>1683298.2000000002</v>
      </c>
      <c r="F30" s="17">
        <f t="shared" si="1"/>
        <v>79825.80000000005</v>
      </c>
      <c r="G30" s="16">
        <f>G8+G9+G10+G11+G13+G14+G17+G18+G19+G20+G21+G22+G24+G25+G26+G27+G23</f>
        <v>1683487.2000000002</v>
      </c>
      <c r="H30" s="17">
        <f t="shared" si="2"/>
        <v>189</v>
      </c>
    </row>
    <row r="31" spans="1:8" ht="15.75">
      <c r="A31" s="4" t="s">
        <v>0</v>
      </c>
      <c r="B31" s="16">
        <f>B16+B15+B12+B28</f>
        <v>9410.1</v>
      </c>
      <c r="C31" s="16">
        <f>C16+C15+C12+C28</f>
        <v>2051.5</v>
      </c>
      <c r="D31" s="17">
        <f t="shared" si="0"/>
        <v>-7358.6</v>
      </c>
      <c r="E31" s="16">
        <f>E16+E15+E12+E28</f>
        <v>6.8</v>
      </c>
      <c r="F31" s="17">
        <f t="shared" si="1"/>
        <v>-2044.7</v>
      </c>
      <c r="G31" s="16">
        <f>G16+G15+G12+G28</f>
        <v>84.2</v>
      </c>
      <c r="H31" s="17">
        <f t="shared" si="2"/>
        <v>77.4</v>
      </c>
    </row>
  </sheetData>
  <sheetProtection/>
  <mergeCells count="10">
    <mergeCell ref="A3:H3"/>
    <mergeCell ref="A5:A6"/>
    <mergeCell ref="B5:B6"/>
    <mergeCell ref="C5:C6"/>
    <mergeCell ref="D5:D6"/>
    <mergeCell ref="F1:H1"/>
    <mergeCell ref="E5:E6"/>
    <mergeCell ref="F5:F6"/>
    <mergeCell ref="G5:G6"/>
    <mergeCell ref="H5:H6"/>
  </mergeCells>
  <printOptions/>
  <pageMargins left="0.31496062992125984" right="0.1968503937007874" top="0.35433070866141736" bottom="0.15748031496062992" header="0.31496062992125984" footer="0.31496062992125984"/>
  <pageSetup firstPageNumber="255" useFirstPageNumber="1" horizontalDpi="600" verticalDpi="600" orientation="landscape" paperSize="9" scale="7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ZorinaLV</cp:lastModifiedBy>
  <cp:lastPrinted>2023-11-01T13:19:13Z</cp:lastPrinted>
  <dcterms:created xsi:type="dcterms:W3CDTF">1998-06-24T07:24:06Z</dcterms:created>
  <dcterms:modified xsi:type="dcterms:W3CDTF">2023-11-01T13:19:23Z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39361BDB">
    <vt:lpwstr/>
  </property>
  <property fmtid="{D5CDD505-2E9C-101B-9397-08002B2CF9AE}" pid="23" name="IVID9371501">
    <vt:lpwstr/>
  </property>
  <property fmtid="{D5CDD505-2E9C-101B-9397-08002B2CF9AE}" pid="24" name="IVID16430BE5">
    <vt:lpwstr/>
  </property>
  <property fmtid="{D5CDD505-2E9C-101B-9397-08002B2CF9AE}" pid="25" name="IVIDBB8B25D6">
    <vt:lpwstr/>
  </property>
  <property fmtid="{D5CDD505-2E9C-101B-9397-08002B2CF9AE}" pid="26" name="IVID886D8522">
    <vt:lpwstr/>
  </property>
  <property fmtid="{D5CDD505-2E9C-101B-9397-08002B2CF9AE}" pid="27" name="IVID105D1802">
    <vt:lpwstr/>
  </property>
  <property fmtid="{D5CDD505-2E9C-101B-9397-08002B2CF9AE}" pid="28" name="IVID44591302">
    <vt:lpwstr/>
  </property>
  <property fmtid="{D5CDD505-2E9C-101B-9397-08002B2CF9AE}" pid="29" name="IVID205816F1">
    <vt:lpwstr/>
  </property>
  <property fmtid="{D5CDD505-2E9C-101B-9397-08002B2CF9AE}" pid="30" name="IVID3F551803">
    <vt:lpwstr/>
  </property>
  <property fmtid="{D5CDD505-2E9C-101B-9397-08002B2CF9AE}" pid="31" name="IVID396117D4">
    <vt:lpwstr/>
  </property>
  <property fmtid="{D5CDD505-2E9C-101B-9397-08002B2CF9AE}" pid="32" name="IVID2A4B12D5">
    <vt:lpwstr/>
  </property>
  <property fmtid="{D5CDD505-2E9C-101B-9397-08002B2CF9AE}" pid="33" name="IVID888BA4F">
    <vt:lpwstr/>
  </property>
  <property fmtid="{D5CDD505-2E9C-101B-9397-08002B2CF9AE}" pid="34" name="IVID2D2711F3">
    <vt:lpwstr/>
  </property>
  <property fmtid="{D5CDD505-2E9C-101B-9397-08002B2CF9AE}" pid="35" name="IVIDD4909D5">
    <vt:lpwstr/>
  </property>
  <property fmtid="{D5CDD505-2E9C-101B-9397-08002B2CF9AE}" pid="36" name="IVID2CD1A1BF">
    <vt:lpwstr/>
  </property>
  <property fmtid="{D5CDD505-2E9C-101B-9397-08002B2CF9AE}" pid="37" name="IVID34551501">
    <vt:lpwstr/>
  </property>
  <property fmtid="{D5CDD505-2E9C-101B-9397-08002B2CF9AE}" pid="38" name="IVID301216DF">
    <vt:lpwstr/>
  </property>
  <property fmtid="{D5CDD505-2E9C-101B-9397-08002B2CF9AE}" pid="39" name="IVID304112E2">
    <vt:lpwstr/>
  </property>
  <property fmtid="{D5CDD505-2E9C-101B-9397-08002B2CF9AE}" pid="40" name="IVID3A4D19F7">
    <vt:lpwstr/>
  </property>
  <property fmtid="{D5CDD505-2E9C-101B-9397-08002B2CF9AE}" pid="41" name="IVID15D71D30">
    <vt:lpwstr/>
  </property>
  <property fmtid="{D5CDD505-2E9C-101B-9397-08002B2CF9AE}" pid="42" name="IVID396E10E5">
    <vt:lpwstr/>
  </property>
  <property fmtid="{D5CDD505-2E9C-101B-9397-08002B2CF9AE}" pid="43" name="IVID32B774F6">
    <vt:lpwstr/>
  </property>
  <property fmtid="{D5CDD505-2E9C-101B-9397-08002B2CF9AE}" pid="44" name="IVID2B6A120A">
    <vt:lpwstr/>
  </property>
  <property fmtid="{D5CDD505-2E9C-101B-9397-08002B2CF9AE}" pid="45" name="IVID9260EF4">
    <vt:lpwstr/>
  </property>
  <property fmtid="{D5CDD505-2E9C-101B-9397-08002B2CF9AE}" pid="46" name="IVID28530FE1">
    <vt:lpwstr/>
  </property>
  <property fmtid="{D5CDD505-2E9C-101B-9397-08002B2CF9AE}" pid="47" name="IVID435511EA">
    <vt:lpwstr/>
  </property>
</Properties>
</file>