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2 к поясн. записке" sheetId="1" r:id="rId1"/>
  </sheets>
  <definedNames>
    <definedName name="_xlnm.Print_Titles" localSheetId="0">'Приложение 2 к поясн. записке'!$5:$7</definedName>
  </definedNames>
  <calcPr calcId="125725"/>
</workbook>
</file>

<file path=xl/calcChain.xml><?xml version="1.0" encoding="utf-8"?>
<calcChain xmlns="http://schemas.openxmlformats.org/spreadsheetml/2006/main">
  <c r="H31" i="1"/>
  <c r="D35"/>
  <c r="C42"/>
  <c r="H33"/>
  <c r="F33"/>
  <c r="D33"/>
  <c r="G42"/>
  <c r="E42"/>
  <c r="B42"/>
  <c r="H34"/>
  <c r="F34"/>
  <c r="D34"/>
  <c r="H32"/>
  <c r="F32"/>
  <c r="D32"/>
  <c r="B36"/>
  <c r="H9"/>
  <c r="F9"/>
  <c r="D9"/>
  <c r="G43"/>
  <c r="G39"/>
  <c r="G38" s="1"/>
  <c r="G37"/>
  <c r="E43"/>
  <c r="E39"/>
  <c r="E38" s="1"/>
  <c r="E37"/>
  <c r="C43"/>
  <c r="C41" s="1"/>
  <c r="C39"/>
  <c r="C38" s="1"/>
  <c r="B37"/>
  <c r="B43"/>
  <c r="F31"/>
  <c r="D31"/>
  <c r="H30"/>
  <c r="F30"/>
  <c r="D30"/>
  <c r="D27"/>
  <c r="F27"/>
  <c r="H27"/>
  <c r="D40"/>
  <c r="F40" s="1"/>
  <c r="H40" s="1"/>
  <c r="B39"/>
  <c r="H29"/>
  <c r="F29"/>
  <c r="D29"/>
  <c r="H28"/>
  <c r="F28"/>
  <c r="D28"/>
  <c r="H17"/>
  <c r="F17"/>
  <c r="D17"/>
  <c r="H10"/>
  <c r="H11"/>
  <c r="H12"/>
  <c r="H13"/>
  <c r="H14"/>
  <c r="H15"/>
  <c r="H16"/>
  <c r="H18"/>
  <c r="H19"/>
  <c r="H20"/>
  <c r="H21"/>
  <c r="H22"/>
  <c r="H23"/>
  <c r="H24"/>
  <c r="H25"/>
  <c r="H26"/>
  <c r="H8"/>
  <c r="F10"/>
  <c r="F11"/>
  <c r="F12"/>
  <c r="F13"/>
  <c r="F14"/>
  <c r="F15"/>
  <c r="F16"/>
  <c r="F18"/>
  <c r="F19"/>
  <c r="F20"/>
  <c r="F21"/>
  <c r="F22"/>
  <c r="F23"/>
  <c r="F24"/>
  <c r="F25"/>
  <c r="F26"/>
  <c r="F8"/>
  <c r="D10"/>
  <c r="D11"/>
  <c r="D12"/>
  <c r="D13"/>
  <c r="D14"/>
  <c r="D15"/>
  <c r="D16"/>
  <c r="D18"/>
  <c r="D19"/>
  <c r="D20"/>
  <c r="D21"/>
  <c r="D22"/>
  <c r="D23"/>
  <c r="D24"/>
  <c r="D25"/>
  <c r="D26"/>
  <c r="D8"/>
  <c r="G41" l="1"/>
  <c r="E41"/>
  <c r="C37"/>
  <c r="F37" s="1"/>
  <c r="G36"/>
  <c r="G35" s="1"/>
  <c r="E36"/>
  <c r="E35" s="1"/>
  <c r="C36"/>
  <c r="D39"/>
  <c r="F39" s="1"/>
  <c r="H39" s="1"/>
  <c r="B38"/>
  <c r="D38" s="1"/>
  <c r="F38" s="1"/>
  <c r="H38" s="1"/>
  <c r="F42"/>
  <c r="F43"/>
  <c r="B41"/>
  <c r="H43"/>
  <c r="H42"/>
  <c r="D42"/>
  <c r="H37"/>
  <c r="D43"/>
  <c r="D37" l="1"/>
  <c r="C35"/>
  <c r="D41"/>
  <c r="H36"/>
  <c r="H35"/>
  <c r="H41"/>
  <c r="F36"/>
  <c r="F35"/>
  <c r="F41"/>
  <c r="B35"/>
  <c r="D36"/>
</calcChain>
</file>

<file path=xl/sharedStrings.xml><?xml version="1.0" encoding="utf-8"?>
<sst xmlns="http://schemas.openxmlformats.org/spreadsheetml/2006/main" count="47" uniqueCount="43">
  <si>
    <t xml:space="preserve">Наименование </t>
  </si>
  <si>
    <t>Субсидии на реализацию полномочий в сфере жилищно-коммунального комплекса</t>
  </si>
  <si>
    <t>Субсидии бюджетам на реализацию программ формирования современной городской среды (окружной бюджет)</t>
  </si>
  <si>
    <t>Субсидии бюджетам на реализацию программ формирования современной городской среды (федеральный бюджет)</t>
  </si>
  <si>
    <t>Субсидии на создание условий для деятельности народных дружин</t>
  </si>
  <si>
    <t>Субсидии на развитие сферы культуры в муниципальных образованиях Ханты-Мансийского автономного округа-Югры</t>
  </si>
  <si>
    <t xml:space="preserve">Субсидии на реализацию мероприятий по обеспечению жильем молодых семей (федеральный бюджет)   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</si>
  <si>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</si>
  <si>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(окружной бюджет)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</si>
  <si>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(федеральный бюджет)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</si>
  <si>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</si>
  <si>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ВСЕГО СУБСИДИЙ:</t>
  </si>
  <si>
    <t>окружные</t>
  </si>
  <si>
    <t>федеральные</t>
  </si>
  <si>
    <t>в т.ч. КАПИТАЛЬНОЕ СТРОИТЕЛЬСТВО:</t>
  </si>
  <si>
    <t>в т.ч. ПРОЧИЕ СУБСИДИИ:</t>
  </si>
  <si>
    <t>Проект 2024 года</t>
  </si>
  <si>
    <t>Субсидии на реализацию мероприятий по обеспечению жильем молодых семей (окружной бюджет)</t>
  </si>
  <si>
    <t>Проект 2025 года</t>
  </si>
  <si>
    <t>Субсидии для реализации полномочий в области градостроительной деятельности</t>
  </si>
  <si>
    <t>(тыс. рублей)</t>
  </si>
  <si>
    <t>Откл-е                                                                     (проект 2025 - проект 2024)</t>
  </si>
  <si>
    <t xml:space="preserve">Приложение 2                                                                                к пояснительной записке по доходам                                                                                                                                                                                                                                         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</si>
  <si>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 (окружной бюджет)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</si>
  <si>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 (федеральный бюджет)</t>
  </si>
  <si>
    <t>Первоначальный план на 2023 год</t>
  </si>
  <si>
    <t>Проект 2026 года</t>
  </si>
  <si>
    <t>Откл-е                                                                     (проект 2026 - проект 2025)</t>
  </si>
  <si>
    <t>Откл-е                                                                     (проект 2024 - перв.план 2023)</t>
  </si>
  <si>
    <t xml:space="preserve">Субсидии бюджетам городских округов на создание новых мест в муниципальных общеобразовательных организациях в связи с ростом числа обучающихся, вызванным демографическим фактором 
</t>
  </si>
  <si>
    <t>Субсидии на обеспечение мероприятий по модернизации систем коммунальной инфраструктуры за счет средств бюджетов</t>
  </si>
  <si>
    <t>Субсидии на выполнение комплексных кадастровых работ</t>
  </si>
  <si>
    <t>Субсидии на 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</si>
  <si>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(окружной бюджет)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</si>
  <si>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(федеральный бюджет)</t>
  </si>
  <si>
    <t xml:space="preserve">Субсидии  бюджета городского округа Урай Ханты-Мансийского автономного округа - Югры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софинансирование расходов на 2024 год и на плановый период 2025 и 2026 годов </t>
  </si>
  <si>
    <t xml:space="preserve">Субсидии на поддержку отрасли культуры  (Комплектование книжных фондов муниципальных общедоступных библиотек и государственных центральных библиотек субъектов Российской Федерации) (федеральный бюджет)                                                                             </t>
  </si>
  <si>
    <t xml:space="preserve">Субсидии на поддержку отрасли культуры  (Комплектование книжных фондов муниципальных общедоступных библиотек и государственных центральных библиотек субъектов Российской Федерации) (окружной бюджет)                                                                                   </t>
  </si>
  <si>
    <t>Субсидии для реализации полномочий в области строительства и жилищных отношений</t>
  </si>
  <si>
    <t>Субсидии на приведение автомобильных дорог местного значения в нормативное состояние (средства муниципального дорожного фонда города Урай)</t>
  </si>
  <si>
    <t>Субсидии бюджетам городских округов на капитальный ремонт и ремонт автомобильных дорог общего пользования местного значения (средства муниципального дорожного фонда города Урай)</t>
  </si>
  <si>
    <t>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(субсидии из бюджета автономного округа местным бюджетам на финансовую поддержку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 (в рамках регионального проекта "Создание условий для легкого старта и комфортного ведения бизнеса"</t>
  </si>
  <si>
    <t>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(субсидии из бюджета автономного округа местным бюджетам на финансовую поддержку субъектов малого и среднего предпринимательства) (в рамках регионального проекта "Акселерация субъектов малого и среднего предпринимательства")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</si>
</sst>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H43"/>
    </sheetView>
  </sheetViews>
  <sheetFormatPr defaultRowHeight="15.75"/>
  <cols>
    <col min="1" max="1" width="74" style="4" customWidth="1"/>
    <col min="2" max="2" width="20.140625" style="11" customWidth="1"/>
    <col min="3" max="3" width="15.140625" style="11" customWidth="1"/>
    <col min="4" max="4" width="17.85546875" style="12" customWidth="1"/>
    <col min="5" max="5" width="14.140625" style="11" customWidth="1"/>
    <col min="6" max="6" width="17.85546875" style="11" customWidth="1"/>
    <col min="7" max="7" width="16" style="11" customWidth="1"/>
    <col min="8" max="8" width="15.5703125" style="11" customWidth="1"/>
    <col min="9" max="9" width="9.140625" style="4"/>
    <col min="10" max="10" width="13.5703125" style="4" customWidth="1"/>
    <col min="11" max="256" width="9.140625" style="4"/>
    <col min="257" max="257" width="136" style="4" customWidth="1"/>
    <col min="258" max="258" width="21.140625" style="4" customWidth="1"/>
    <col min="259" max="259" width="15.7109375" style="4" customWidth="1"/>
    <col min="260" max="260" width="16.5703125" style="4" customWidth="1"/>
    <col min="261" max="261" width="15.140625" style="4" customWidth="1"/>
    <col min="262" max="262" width="16.5703125" style="4" customWidth="1"/>
    <col min="263" max="263" width="15.28515625" style="4" customWidth="1"/>
    <col min="264" max="264" width="16" style="4" customWidth="1"/>
    <col min="265" max="265" width="9.140625" style="4"/>
    <col min="266" max="266" width="13.5703125" style="4" customWidth="1"/>
    <col min="267" max="512" width="9.140625" style="4"/>
    <col min="513" max="513" width="136" style="4" customWidth="1"/>
    <col min="514" max="514" width="21.140625" style="4" customWidth="1"/>
    <col min="515" max="515" width="15.7109375" style="4" customWidth="1"/>
    <col min="516" max="516" width="16.5703125" style="4" customWidth="1"/>
    <col min="517" max="517" width="15.140625" style="4" customWidth="1"/>
    <col min="518" max="518" width="16.5703125" style="4" customWidth="1"/>
    <col min="519" max="519" width="15.28515625" style="4" customWidth="1"/>
    <col min="520" max="520" width="16" style="4" customWidth="1"/>
    <col min="521" max="521" width="9.140625" style="4"/>
    <col min="522" max="522" width="13.5703125" style="4" customWidth="1"/>
    <col min="523" max="768" width="9.140625" style="4"/>
    <col min="769" max="769" width="136" style="4" customWidth="1"/>
    <col min="770" max="770" width="21.140625" style="4" customWidth="1"/>
    <col min="771" max="771" width="15.7109375" style="4" customWidth="1"/>
    <col min="772" max="772" width="16.5703125" style="4" customWidth="1"/>
    <col min="773" max="773" width="15.140625" style="4" customWidth="1"/>
    <col min="774" max="774" width="16.5703125" style="4" customWidth="1"/>
    <col min="775" max="775" width="15.28515625" style="4" customWidth="1"/>
    <col min="776" max="776" width="16" style="4" customWidth="1"/>
    <col min="777" max="777" width="9.140625" style="4"/>
    <col min="778" max="778" width="13.5703125" style="4" customWidth="1"/>
    <col min="779" max="1024" width="9.140625" style="4"/>
    <col min="1025" max="1025" width="136" style="4" customWidth="1"/>
    <col min="1026" max="1026" width="21.140625" style="4" customWidth="1"/>
    <col min="1027" max="1027" width="15.7109375" style="4" customWidth="1"/>
    <col min="1028" max="1028" width="16.5703125" style="4" customWidth="1"/>
    <col min="1029" max="1029" width="15.140625" style="4" customWidth="1"/>
    <col min="1030" max="1030" width="16.5703125" style="4" customWidth="1"/>
    <col min="1031" max="1031" width="15.28515625" style="4" customWidth="1"/>
    <col min="1032" max="1032" width="16" style="4" customWidth="1"/>
    <col min="1033" max="1033" width="9.140625" style="4"/>
    <col min="1034" max="1034" width="13.5703125" style="4" customWidth="1"/>
    <col min="1035" max="1280" width="9.140625" style="4"/>
    <col min="1281" max="1281" width="136" style="4" customWidth="1"/>
    <col min="1282" max="1282" width="21.140625" style="4" customWidth="1"/>
    <col min="1283" max="1283" width="15.7109375" style="4" customWidth="1"/>
    <col min="1284" max="1284" width="16.5703125" style="4" customWidth="1"/>
    <col min="1285" max="1285" width="15.140625" style="4" customWidth="1"/>
    <col min="1286" max="1286" width="16.5703125" style="4" customWidth="1"/>
    <col min="1287" max="1287" width="15.28515625" style="4" customWidth="1"/>
    <col min="1288" max="1288" width="16" style="4" customWidth="1"/>
    <col min="1289" max="1289" width="9.140625" style="4"/>
    <col min="1290" max="1290" width="13.5703125" style="4" customWidth="1"/>
    <col min="1291" max="1536" width="9.140625" style="4"/>
    <col min="1537" max="1537" width="136" style="4" customWidth="1"/>
    <col min="1538" max="1538" width="21.140625" style="4" customWidth="1"/>
    <col min="1539" max="1539" width="15.7109375" style="4" customWidth="1"/>
    <col min="1540" max="1540" width="16.5703125" style="4" customWidth="1"/>
    <col min="1541" max="1541" width="15.140625" style="4" customWidth="1"/>
    <col min="1542" max="1542" width="16.5703125" style="4" customWidth="1"/>
    <col min="1543" max="1543" width="15.28515625" style="4" customWidth="1"/>
    <col min="1544" max="1544" width="16" style="4" customWidth="1"/>
    <col min="1545" max="1545" width="9.140625" style="4"/>
    <col min="1546" max="1546" width="13.5703125" style="4" customWidth="1"/>
    <col min="1547" max="1792" width="9.140625" style="4"/>
    <col min="1793" max="1793" width="136" style="4" customWidth="1"/>
    <col min="1794" max="1794" width="21.140625" style="4" customWidth="1"/>
    <col min="1795" max="1795" width="15.7109375" style="4" customWidth="1"/>
    <col min="1796" max="1796" width="16.5703125" style="4" customWidth="1"/>
    <col min="1797" max="1797" width="15.140625" style="4" customWidth="1"/>
    <col min="1798" max="1798" width="16.5703125" style="4" customWidth="1"/>
    <col min="1799" max="1799" width="15.28515625" style="4" customWidth="1"/>
    <col min="1800" max="1800" width="16" style="4" customWidth="1"/>
    <col min="1801" max="1801" width="9.140625" style="4"/>
    <col min="1802" max="1802" width="13.5703125" style="4" customWidth="1"/>
    <col min="1803" max="2048" width="9.140625" style="4"/>
    <col min="2049" max="2049" width="136" style="4" customWidth="1"/>
    <col min="2050" max="2050" width="21.140625" style="4" customWidth="1"/>
    <col min="2051" max="2051" width="15.7109375" style="4" customWidth="1"/>
    <col min="2052" max="2052" width="16.5703125" style="4" customWidth="1"/>
    <col min="2053" max="2053" width="15.140625" style="4" customWidth="1"/>
    <col min="2054" max="2054" width="16.5703125" style="4" customWidth="1"/>
    <col min="2055" max="2055" width="15.28515625" style="4" customWidth="1"/>
    <col min="2056" max="2056" width="16" style="4" customWidth="1"/>
    <col min="2057" max="2057" width="9.140625" style="4"/>
    <col min="2058" max="2058" width="13.5703125" style="4" customWidth="1"/>
    <col min="2059" max="2304" width="9.140625" style="4"/>
    <col min="2305" max="2305" width="136" style="4" customWidth="1"/>
    <col min="2306" max="2306" width="21.140625" style="4" customWidth="1"/>
    <col min="2307" max="2307" width="15.7109375" style="4" customWidth="1"/>
    <col min="2308" max="2308" width="16.5703125" style="4" customWidth="1"/>
    <col min="2309" max="2309" width="15.140625" style="4" customWidth="1"/>
    <col min="2310" max="2310" width="16.5703125" style="4" customWidth="1"/>
    <col min="2311" max="2311" width="15.28515625" style="4" customWidth="1"/>
    <col min="2312" max="2312" width="16" style="4" customWidth="1"/>
    <col min="2313" max="2313" width="9.140625" style="4"/>
    <col min="2314" max="2314" width="13.5703125" style="4" customWidth="1"/>
    <col min="2315" max="2560" width="9.140625" style="4"/>
    <col min="2561" max="2561" width="136" style="4" customWidth="1"/>
    <col min="2562" max="2562" width="21.140625" style="4" customWidth="1"/>
    <col min="2563" max="2563" width="15.7109375" style="4" customWidth="1"/>
    <col min="2564" max="2564" width="16.5703125" style="4" customWidth="1"/>
    <col min="2565" max="2565" width="15.140625" style="4" customWidth="1"/>
    <col min="2566" max="2566" width="16.5703125" style="4" customWidth="1"/>
    <col min="2567" max="2567" width="15.28515625" style="4" customWidth="1"/>
    <col min="2568" max="2568" width="16" style="4" customWidth="1"/>
    <col min="2569" max="2569" width="9.140625" style="4"/>
    <col min="2570" max="2570" width="13.5703125" style="4" customWidth="1"/>
    <col min="2571" max="2816" width="9.140625" style="4"/>
    <col min="2817" max="2817" width="136" style="4" customWidth="1"/>
    <col min="2818" max="2818" width="21.140625" style="4" customWidth="1"/>
    <col min="2819" max="2819" width="15.7109375" style="4" customWidth="1"/>
    <col min="2820" max="2820" width="16.5703125" style="4" customWidth="1"/>
    <col min="2821" max="2821" width="15.140625" style="4" customWidth="1"/>
    <col min="2822" max="2822" width="16.5703125" style="4" customWidth="1"/>
    <col min="2823" max="2823" width="15.28515625" style="4" customWidth="1"/>
    <col min="2824" max="2824" width="16" style="4" customWidth="1"/>
    <col min="2825" max="2825" width="9.140625" style="4"/>
    <col min="2826" max="2826" width="13.5703125" style="4" customWidth="1"/>
    <col min="2827" max="3072" width="9.140625" style="4"/>
    <col min="3073" max="3073" width="136" style="4" customWidth="1"/>
    <col min="3074" max="3074" width="21.140625" style="4" customWidth="1"/>
    <col min="3075" max="3075" width="15.7109375" style="4" customWidth="1"/>
    <col min="3076" max="3076" width="16.5703125" style="4" customWidth="1"/>
    <col min="3077" max="3077" width="15.140625" style="4" customWidth="1"/>
    <col min="3078" max="3078" width="16.5703125" style="4" customWidth="1"/>
    <col min="3079" max="3079" width="15.28515625" style="4" customWidth="1"/>
    <col min="3080" max="3080" width="16" style="4" customWidth="1"/>
    <col min="3081" max="3081" width="9.140625" style="4"/>
    <col min="3082" max="3082" width="13.5703125" style="4" customWidth="1"/>
    <col min="3083" max="3328" width="9.140625" style="4"/>
    <col min="3329" max="3329" width="136" style="4" customWidth="1"/>
    <col min="3330" max="3330" width="21.140625" style="4" customWidth="1"/>
    <col min="3331" max="3331" width="15.7109375" style="4" customWidth="1"/>
    <col min="3332" max="3332" width="16.5703125" style="4" customWidth="1"/>
    <col min="3333" max="3333" width="15.140625" style="4" customWidth="1"/>
    <col min="3334" max="3334" width="16.5703125" style="4" customWidth="1"/>
    <col min="3335" max="3335" width="15.28515625" style="4" customWidth="1"/>
    <col min="3336" max="3336" width="16" style="4" customWidth="1"/>
    <col min="3337" max="3337" width="9.140625" style="4"/>
    <col min="3338" max="3338" width="13.5703125" style="4" customWidth="1"/>
    <col min="3339" max="3584" width="9.140625" style="4"/>
    <col min="3585" max="3585" width="136" style="4" customWidth="1"/>
    <col min="3586" max="3586" width="21.140625" style="4" customWidth="1"/>
    <col min="3587" max="3587" width="15.7109375" style="4" customWidth="1"/>
    <col min="3588" max="3588" width="16.5703125" style="4" customWidth="1"/>
    <col min="3589" max="3589" width="15.140625" style="4" customWidth="1"/>
    <col min="3590" max="3590" width="16.5703125" style="4" customWidth="1"/>
    <col min="3591" max="3591" width="15.28515625" style="4" customWidth="1"/>
    <col min="3592" max="3592" width="16" style="4" customWidth="1"/>
    <col min="3593" max="3593" width="9.140625" style="4"/>
    <col min="3594" max="3594" width="13.5703125" style="4" customWidth="1"/>
    <col min="3595" max="3840" width="9.140625" style="4"/>
    <col min="3841" max="3841" width="136" style="4" customWidth="1"/>
    <col min="3842" max="3842" width="21.140625" style="4" customWidth="1"/>
    <col min="3843" max="3843" width="15.7109375" style="4" customWidth="1"/>
    <col min="3844" max="3844" width="16.5703125" style="4" customWidth="1"/>
    <col min="3845" max="3845" width="15.140625" style="4" customWidth="1"/>
    <col min="3846" max="3846" width="16.5703125" style="4" customWidth="1"/>
    <col min="3847" max="3847" width="15.28515625" style="4" customWidth="1"/>
    <col min="3848" max="3848" width="16" style="4" customWidth="1"/>
    <col min="3849" max="3849" width="9.140625" style="4"/>
    <col min="3850" max="3850" width="13.5703125" style="4" customWidth="1"/>
    <col min="3851" max="4096" width="9.140625" style="4"/>
    <col min="4097" max="4097" width="136" style="4" customWidth="1"/>
    <col min="4098" max="4098" width="21.140625" style="4" customWidth="1"/>
    <col min="4099" max="4099" width="15.7109375" style="4" customWidth="1"/>
    <col min="4100" max="4100" width="16.5703125" style="4" customWidth="1"/>
    <col min="4101" max="4101" width="15.140625" style="4" customWidth="1"/>
    <col min="4102" max="4102" width="16.5703125" style="4" customWidth="1"/>
    <col min="4103" max="4103" width="15.28515625" style="4" customWidth="1"/>
    <col min="4104" max="4104" width="16" style="4" customWidth="1"/>
    <col min="4105" max="4105" width="9.140625" style="4"/>
    <col min="4106" max="4106" width="13.5703125" style="4" customWidth="1"/>
    <col min="4107" max="4352" width="9.140625" style="4"/>
    <col min="4353" max="4353" width="136" style="4" customWidth="1"/>
    <col min="4354" max="4354" width="21.140625" style="4" customWidth="1"/>
    <col min="4355" max="4355" width="15.7109375" style="4" customWidth="1"/>
    <col min="4356" max="4356" width="16.5703125" style="4" customWidth="1"/>
    <col min="4357" max="4357" width="15.140625" style="4" customWidth="1"/>
    <col min="4358" max="4358" width="16.5703125" style="4" customWidth="1"/>
    <col min="4359" max="4359" width="15.28515625" style="4" customWidth="1"/>
    <col min="4360" max="4360" width="16" style="4" customWidth="1"/>
    <col min="4361" max="4361" width="9.140625" style="4"/>
    <col min="4362" max="4362" width="13.5703125" style="4" customWidth="1"/>
    <col min="4363" max="4608" width="9.140625" style="4"/>
    <col min="4609" max="4609" width="136" style="4" customWidth="1"/>
    <col min="4610" max="4610" width="21.140625" style="4" customWidth="1"/>
    <col min="4611" max="4611" width="15.7109375" style="4" customWidth="1"/>
    <col min="4612" max="4612" width="16.5703125" style="4" customWidth="1"/>
    <col min="4613" max="4613" width="15.140625" style="4" customWidth="1"/>
    <col min="4614" max="4614" width="16.5703125" style="4" customWidth="1"/>
    <col min="4615" max="4615" width="15.28515625" style="4" customWidth="1"/>
    <col min="4616" max="4616" width="16" style="4" customWidth="1"/>
    <col min="4617" max="4617" width="9.140625" style="4"/>
    <col min="4618" max="4618" width="13.5703125" style="4" customWidth="1"/>
    <col min="4619" max="4864" width="9.140625" style="4"/>
    <col min="4865" max="4865" width="136" style="4" customWidth="1"/>
    <col min="4866" max="4866" width="21.140625" style="4" customWidth="1"/>
    <col min="4867" max="4867" width="15.7109375" style="4" customWidth="1"/>
    <col min="4868" max="4868" width="16.5703125" style="4" customWidth="1"/>
    <col min="4869" max="4869" width="15.140625" style="4" customWidth="1"/>
    <col min="4870" max="4870" width="16.5703125" style="4" customWidth="1"/>
    <col min="4871" max="4871" width="15.28515625" style="4" customWidth="1"/>
    <col min="4872" max="4872" width="16" style="4" customWidth="1"/>
    <col min="4873" max="4873" width="9.140625" style="4"/>
    <col min="4874" max="4874" width="13.5703125" style="4" customWidth="1"/>
    <col min="4875" max="5120" width="9.140625" style="4"/>
    <col min="5121" max="5121" width="136" style="4" customWidth="1"/>
    <col min="5122" max="5122" width="21.140625" style="4" customWidth="1"/>
    <col min="5123" max="5123" width="15.7109375" style="4" customWidth="1"/>
    <col min="5124" max="5124" width="16.5703125" style="4" customWidth="1"/>
    <col min="5125" max="5125" width="15.140625" style="4" customWidth="1"/>
    <col min="5126" max="5126" width="16.5703125" style="4" customWidth="1"/>
    <col min="5127" max="5127" width="15.28515625" style="4" customWidth="1"/>
    <col min="5128" max="5128" width="16" style="4" customWidth="1"/>
    <col min="5129" max="5129" width="9.140625" style="4"/>
    <col min="5130" max="5130" width="13.5703125" style="4" customWidth="1"/>
    <col min="5131" max="5376" width="9.140625" style="4"/>
    <col min="5377" max="5377" width="136" style="4" customWidth="1"/>
    <col min="5378" max="5378" width="21.140625" style="4" customWidth="1"/>
    <col min="5379" max="5379" width="15.7109375" style="4" customWidth="1"/>
    <col min="5380" max="5380" width="16.5703125" style="4" customWidth="1"/>
    <col min="5381" max="5381" width="15.140625" style="4" customWidth="1"/>
    <col min="5382" max="5382" width="16.5703125" style="4" customWidth="1"/>
    <col min="5383" max="5383" width="15.28515625" style="4" customWidth="1"/>
    <col min="5384" max="5384" width="16" style="4" customWidth="1"/>
    <col min="5385" max="5385" width="9.140625" style="4"/>
    <col min="5386" max="5386" width="13.5703125" style="4" customWidth="1"/>
    <col min="5387" max="5632" width="9.140625" style="4"/>
    <col min="5633" max="5633" width="136" style="4" customWidth="1"/>
    <col min="5634" max="5634" width="21.140625" style="4" customWidth="1"/>
    <col min="5635" max="5635" width="15.7109375" style="4" customWidth="1"/>
    <col min="5636" max="5636" width="16.5703125" style="4" customWidth="1"/>
    <col min="5637" max="5637" width="15.140625" style="4" customWidth="1"/>
    <col min="5638" max="5638" width="16.5703125" style="4" customWidth="1"/>
    <col min="5639" max="5639" width="15.28515625" style="4" customWidth="1"/>
    <col min="5640" max="5640" width="16" style="4" customWidth="1"/>
    <col min="5641" max="5641" width="9.140625" style="4"/>
    <col min="5642" max="5642" width="13.5703125" style="4" customWidth="1"/>
    <col min="5643" max="5888" width="9.140625" style="4"/>
    <col min="5889" max="5889" width="136" style="4" customWidth="1"/>
    <col min="5890" max="5890" width="21.140625" style="4" customWidth="1"/>
    <col min="5891" max="5891" width="15.7109375" style="4" customWidth="1"/>
    <col min="5892" max="5892" width="16.5703125" style="4" customWidth="1"/>
    <col min="5893" max="5893" width="15.140625" style="4" customWidth="1"/>
    <col min="5894" max="5894" width="16.5703125" style="4" customWidth="1"/>
    <col min="5895" max="5895" width="15.28515625" style="4" customWidth="1"/>
    <col min="5896" max="5896" width="16" style="4" customWidth="1"/>
    <col min="5897" max="5897" width="9.140625" style="4"/>
    <col min="5898" max="5898" width="13.5703125" style="4" customWidth="1"/>
    <col min="5899" max="6144" width="9.140625" style="4"/>
    <col min="6145" max="6145" width="136" style="4" customWidth="1"/>
    <col min="6146" max="6146" width="21.140625" style="4" customWidth="1"/>
    <col min="6147" max="6147" width="15.7109375" style="4" customWidth="1"/>
    <col min="6148" max="6148" width="16.5703125" style="4" customWidth="1"/>
    <col min="6149" max="6149" width="15.140625" style="4" customWidth="1"/>
    <col min="6150" max="6150" width="16.5703125" style="4" customWidth="1"/>
    <col min="6151" max="6151" width="15.28515625" style="4" customWidth="1"/>
    <col min="6152" max="6152" width="16" style="4" customWidth="1"/>
    <col min="6153" max="6153" width="9.140625" style="4"/>
    <col min="6154" max="6154" width="13.5703125" style="4" customWidth="1"/>
    <col min="6155" max="6400" width="9.140625" style="4"/>
    <col min="6401" max="6401" width="136" style="4" customWidth="1"/>
    <col min="6402" max="6402" width="21.140625" style="4" customWidth="1"/>
    <col min="6403" max="6403" width="15.7109375" style="4" customWidth="1"/>
    <col min="6404" max="6404" width="16.5703125" style="4" customWidth="1"/>
    <col min="6405" max="6405" width="15.140625" style="4" customWidth="1"/>
    <col min="6406" max="6406" width="16.5703125" style="4" customWidth="1"/>
    <col min="6407" max="6407" width="15.28515625" style="4" customWidth="1"/>
    <col min="6408" max="6408" width="16" style="4" customWidth="1"/>
    <col min="6409" max="6409" width="9.140625" style="4"/>
    <col min="6410" max="6410" width="13.5703125" style="4" customWidth="1"/>
    <col min="6411" max="6656" width="9.140625" style="4"/>
    <col min="6657" max="6657" width="136" style="4" customWidth="1"/>
    <col min="6658" max="6658" width="21.140625" style="4" customWidth="1"/>
    <col min="6659" max="6659" width="15.7109375" style="4" customWidth="1"/>
    <col min="6660" max="6660" width="16.5703125" style="4" customWidth="1"/>
    <col min="6661" max="6661" width="15.140625" style="4" customWidth="1"/>
    <col min="6662" max="6662" width="16.5703125" style="4" customWidth="1"/>
    <col min="6663" max="6663" width="15.28515625" style="4" customWidth="1"/>
    <col min="6664" max="6664" width="16" style="4" customWidth="1"/>
    <col min="6665" max="6665" width="9.140625" style="4"/>
    <col min="6666" max="6666" width="13.5703125" style="4" customWidth="1"/>
    <col min="6667" max="6912" width="9.140625" style="4"/>
    <col min="6913" max="6913" width="136" style="4" customWidth="1"/>
    <col min="6914" max="6914" width="21.140625" style="4" customWidth="1"/>
    <col min="6915" max="6915" width="15.7109375" style="4" customWidth="1"/>
    <col min="6916" max="6916" width="16.5703125" style="4" customWidth="1"/>
    <col min="6917" max="6917" width="15.140625" style="4" customWidth="1"/>
    <col min="6918" max="6918" width="16.5703125" style="4" customWidth="1"/>
    <col min="6919" max="6919" width="15.28515625" style="4" customWidth="1"/>
    <col min="6920" max="6920" width="16" style="4" customWidth="1"/>
    <col min="6921" max="6921" width="9.140625" style="4"/>
    <col min="6922" max="6922" width="13.5703125" style="4" customWidth="1"/>
    <col min="6923" max="7168" width="9.140625" style="4"/>
    <col min="7169" max="7169" width="136" style="4" customWidth="1"/>
    <col min="7170" max="7170" width="21.140625" style="4" customWidth="1"/>
    <col min="7171" max="7171" width="15.7109375" style="4" customWidth="1"/>
    <col min="7172" max="7172" width="16.5703125" style="4" customWidth="1"/>
    <col min="7173" max="7173" width="15.140625" style="4" customWidth="1"/>
    <col min="7174" max="7174" width="16.5703125" style="4" customWidth="1"/>
    <col min="7175" max="7175" width="15.28515625" style="4" customWidth="1"/>
    <col min="7176" max="7176" width="16" style="4" customWidth="1"/>
    <col min="7177" max="7177" width="9.140625" style="4"/>
    <col min="7178" max="7178" width="13.5703125" style="4" customWidth="1"/>
    <col min="7179" max="7424" width="9.140625" style="4"/>
    <col min="7425" max="7425" width="136" style="4" customWidth="1"/>
    <col min="7426" max="7426" width="21.140625" style="4" customWidth="1"/>
    <col min="7427" max="7427" width="15.7109375" style="4" customWidth="1"/>
    <col min="7428" max="7428" width="16.5703125" style="4" customWidth="1"/>
    <col min="7429" max="7429" width="15.140625" style="4" customWidth="1"/>
    <col min="7430" max="7430" width="16.5703125" style="4" customWidth="1"/>
    <col min="7431" max="7431" width="15.28515625" style="4" customWidth="1"/>
    <col min="7432" max="7432" width="16" style="4" customWidth="1"/>
    <col min="7433" max="7433" width="9.140625" style="4"/>
    <col min="7434" max="7434" width="13.5703125" style="4" customWidth="1"/>
    <col min="7435" max="7680" width="9.140625" style="4"/>
    <col min="7681" max="7681" width="136" style="4" customWidth="1"/>
    <col min="7682" max="7682" width="21.140625" style="4" customWidth="1"/>
    <col min="7683" max="7683" width="15.7109375" style="4" customWidth="1"/>
    <col min="7684" max="7684" width="16.5703125" style="4" customWidth="1"/>
    <col min="7685" max="7685" width="15.140625" style="4" customWidth="1"/>
    <col min="7686" max="7686" width="16.5703125" style="4" customWidth="1"/>
    <col min="7687" max="7687" width="15.28515625" style="4" customWidth="1"/>
    <col min="7688" max="7688" width="16" style="4" customWidth="1"/>
    <col min="7689" max="7689" width="9.140625" style="4"/>
    <col min="7690" max="7690" width="13.5703125" style="4" customWidth="1"/>
    <col min="7691" max="7936" width="9.140625" style="4"/>
    <col min="7937" max="7937" width="136" style="4" customWidth="1"/>
    <col min="7938" max="7938" width="21.140625" style="4" customWidth="1"/>
    <col min="7939" max="7939" width="15.7109375" style="4" customWidth="1"/>
    <col min="7940" max="7940" width="16.5703125" style="4" customWidth="1"/>
    <col min="7941" max="7941" width="15.140625" style="4" customWidth="1"/>
    <col min="7942" max="7942" width="16.5703125" style="4" customWidth="1"/>
    <col min="7943" max="7943" width="15.28515625" style="4" customWidth="1"/>
    <col min="7944" max="7944" width="16" style="4" customWidth="1"/>
    <col min="7945" max="7945" width="9.140625" style="4"/>
    <col min="7946" max="7946" width="13.5703125" style="4" customWidth="1"/>
    <col min="7947" max="8192" width="9.140625" style="4"/>
    <col min="8193" max="8193" width="136" style="4" customWidth="1"/>
    <col min="8194" max="8194" width="21.140625" style="4" customWidth="1"/>
    <col min="8195" max="8195" width="15.7109375" style="4" customWidth="1"/>
    <col min="8196" max="8196" width="16.5703125" style="4" customWidth="1"/>
    <col min="8197" max="8197" width="15.140625" style="4" customWidth="1"/>
    <col min="8198" max="8198" width="16.5703125" style="4" customWidth="1"/>
    <col min="8199" max="8199" width="15.28515625" style="4" customWidth="1"/>
    <col min="8200" max="8200" width="16" style="4" customWidth="1"/>
    <col min="8201" max="8201" width="9.140625" style="4"/>
    <col min="8202" max="8202" width="13.5703125" style="4" customWidth="1"/>
    <col min="8203" max="8448" width="9.140625" style="4"/>
    <col min="8449" max="8449" width="136" style="4" customWidth="1"/>
    <col min="8450" max="8450" width="21.140625" style="4" customWidth="1"/>
    <col min="8451" max="8451" width="15.7109375" style="4" customWidth="1"/>
    <col min="8452" max="8452" width="16.5703125" style="4" customWidth="1"/>
    <col min="8453" max="8453" width="15.140625" style="4" customWidth="1"/>
    <col min="8454" max="8454" width="16.5703125" style="4" customWidth="1"/>
    <col min="8455" max="8455" width="15.28515625" style="4" customWidth="1"/>
    <col min="8456" max="8456" width="16" style="4" customWidth="1"/>
    <col min="8457" max="8457" width="9.140625" style="4"/>
    <col min="8458" max="8458" width="13.5703125" style="4" customWidth="1"/>
    <col min="8459" max="8704" width="9.140625" style="4"/>
    <col min="8705" max="8705" width="136" style="4" customWidth="1"/>
    <col min="8706" max="8706" width="21.140625" style="4" customWidth="1"/>
    <col min="8707" max="8707" width="15.7109375" style="4" customWidth="1"/>
    <col min="8708" max="8708" width="16.5703125" style="4" customWidth="1"/>
    <col min="8709" max="8709" width="15.140625" style="4" customWidth="1"/>
    <col min="8710" max="8710" width="16.5703125" style="4" customWidth="1"/>
    <col min="8711" max="8711" width="15.28515625" style="4" customWidth="1"/>
    <col min="8712" max="8712" width="16" style="4" customWidth="1"/>
    <col min="8713" max="8713" width="9.140625" style="4"/>
    <col min="8714" max="8714" width="13.5703125" style="4" customWidth="1"/>
    <col min="8715" max="8960" width="9.140625" style="4"/>
    <col min="8961" max="8961" width="136" style="4" customWidth="1"/>
    <col min="8962" max="8962" width="21.140625" style="4" customWidth="1"/>
    <col min="8963" max="8963" width="15.7109375" style="4" customWidth="1"/>
    <col min="8964" max="8964" width="16.5703125" style="4" customWidth="1"/>
    <col min="8965" max="8965" width="15.140625" style="4" customWidth="1"/>
    <col min="8966" max="8966" width="16.5703125" style="4" customWidth="1"/>
    <col min="8967" max="8967" width="15.28515625" style="4" customWidth="1"/>
    <col min="8968" max="8968" width="16" style="4" customWidth="1"/>
    <col min="8969" max="8969" width="9.140625" style="4"/>
    <col min="8970" max="8970" width="13.5703125" style="4" customWidth="1"/>
    <col min="8971" max="9216" width="9.140625" style="4"/>
    <col min="9217" max="9217" width="136" style="4" customWidth="1"/>
    <col min="9218" max="9218" width="21.140625" style="4" customWidth="1"/>
    <col min="9219" max="9219" width="15.7109375" style="4" customWidth="1"/>
    <col min="9220" max="9220" width="16.5703125" style="4" customWidth="1"/>
    <col min="9221" max="9221" width="15.140625" style="4" customWidth="1"/>
    <col min="9222" max="9222" width="16.5703125" style="4" customWidth="1"/>
    <col min="9223" max="9223" width="15.28515625" style="4" customWidth="1"/>
    <col min="9224" max="9224" width="16" style="4" customWidth="1"/>
    <col min="9225" max="9225" width="9.140625" style="4"/>
    <col min="9226" max="9226" width="13.5703125" style="4" customWidth="1"/>
    <col min="9227" max="9472" width="9.140625" style="4"/>
    <col min="9473" max="9473" width="136" style="4" customWidth="1"/>
    <col min="9474" max="9474" width="21.140625" style="4" customWidth="1"/>
    <col min="9475" max="9475" width="15.7109375" style="4" customWidth="1"/>
    <col min="9476" max="9476" width="16.5703125" style="4" customWidth="1"/>
    <col min="9477" max="9477" width="15.140625" style="4" customWidth="1"/>
    <col min="9478" max="9478" width="16.5703125" style="4" customWidth="1"/>
    <col min="9479" max="9479" width="15.28515625" style="4" customWidth="1"/>
    <col min="9480" max="9480" width="16" style="4" customWidth="1"/>
    <col min="9481" max="9481" width="9.140625" style="4"/>
    <col min="9482" max="9482" width="13.5703125" style="4" customWidth="1"/>
    <col min="9483" max="9728" width="9.140625" style="4"/>
    <col min="9729" max="9729" width="136" style="4" customWidth="1"/>
    <col min="9730" max="9730" width="21.140625" style="4" customWidth="1"/>
    <col min="9731" max="9731" width="15.7109375" style="4" customWidth="1"/>
    <col min="9732" max="9732" width="16.5703125" style="4" customWidth="1"/>
    <col min="9733" max="9733" width="15.140625" style="4" customWidth="1"/>
    <col min="9734" max="9734" width="16.5703125" style="4" customWidth="1"/>
    <col min="9735" max="9735" width="15.28515625" style="4" customWidth="1"/>
    <col min="9736" max="9736" width="16" style="4" customWidth="1"/>
    <col min="9737" max="9737" width="9.140625" style="4"/>
    <col min="9738" max="9738" width="13.5703125" style="4" customWidth="1"/>
    <col min="9739" max="9984" width="9.140625" style="4"/>
    <col min="9985" max="9985" width="136" style="4" customWidth="1"/>
    <col min="9986" max="9986" width="21.140625" style="4" customWidth="1"/>
    <col min="9987" max="9987" width="15.7109375" style="4" customWidth="1"/>
    <col min="9988" max="9988" width="16.5703125" style="4" customWidth="1"/>
    <col min="9989" max="9989" width="15.140625" style="4" customWidth="1"/>
    <col min="9990" max="9990" width="16.5703125" style="4" customWidth="1"/>
    <col min="9991" max="9991" width="15.28515625" style="4" customWidth="1"/>
    <col min="9992" max="9992" width="16" style="4" customWidth="1"/>
    <col min="9993" max="9993" width="9.140625" style="4"/>
    <col min="9994" max="9994" width="13.5703125" style="4" customWidth="1"/>
    <col min="9995" max="10240" width="9.140625" style="4"/>
    <col min="10241" max="10241" width="136" style="4" customWidth="1"/>
    <col min="10242" max="10242" width="21.140625" style="4" customWidth="1"/>
    <col min="10243" max="10243" width="15.7109375" style="4" customWidth="1"/>
    <col min="10244" max="10244" width="16.5703125" style="4" customWidth="1"/>
    <col min="10245" max="10245" width="15.140625" style="4" customWidth="1"/>
    <col min="10246" max="10246" width="16.5703125" style="4" customWidth="1"/>
    <col min="10247" max="10247" width="15.28515625" style="4" customWidth="1"/>
    <col min="10248" max="10248" width="16" style="4" customWidth="1"/>
    <col min="10249" max="10249" width="9.140625" style="4"/>
    <col min="10250" max="10250" width="13.5703125" style="4" customWidth="1"/>
    <col min="10251" max="10496" width="9.140625" style="4"/>
    <col min="10497" max="10497" width="136" style="4" customWidth="1"/>
    <col min="10498" max="10498" width="21.140625" style="4" customWidth="1"/>
    <col min="10499" max="10499" width="15.7109375" style="4" customWidth="1"/>
    <col min="10500" max="10500" width="16.5703125" style="4" customWidth="1"/>
    <col min="10501" max="10501" width="15.140625" style="4" customWidth="1"/>
    <col min="10502" max="10502" width="16.5703125" style="4" customWidth="1"/>
    <col min="10503" max="10503" width="15.28515625" style="4" customWidth="1"/>
    <col min="10504" max="10504" width="16" style="4" customWidth="1"/>
    <col min="10505" max="10505" width="9.140625" style="4"/>
    <col min="10506" max="10506" width="13.5703125" style="4" customWidth="1"/>
    <col min="10507" max="10752" width="9.140625" style="4"/>
    <col min="10753" max="10753" width="136" style="4" customWidth="1"/>
    <col min="10754" max="10754" width="21.140625" style="4" customWidth="1"/>
    <col min="10755" max="10755" width="15.7109375" style="4" customWidth="1"/>
    <col min="10756" max="10756" width="16.5703125" style="4" customWidth="1"/>
    <col min="10757" max="10757" width="15.140625" style="4" customWidth="1"/>
    <col min="10758" max="10758" width="16.5703125" style="4" customWidth="1"/>
    <col min="10759" max="10759" width="15.28515625" style="4" customWidth="1"/>
    <col min="10760" max="10760" width="16" style="4" customWidth="1"/>
    <col min="10761" max="10761" width="9.140625" style="4"/>
    <col min="10762" max="10762" width="13.5703125" style="4" customWidth="1"/>
    <col min="10763" max="11008" width="9.140625" style="4"/>
    <col min="11009" max="11009" width="136" style="4" customWidth="1"/>
    <col min="11010" max="11010" width="21.140625" style="4" customWidth="1"/>
    <col min="11011" max="11011" width="15.7109375" style="4" customWidth="1"/>
    <col min="11012" max="11012" width="16.5703125" style="4" customWidth="1"/>
    <col min="11013" max="11013" width="15.140625" style="4" customWidth="1"/>
    <col min="11014" max="11014" width="16.5703125" style="4" customWidth="1"/>
    <col min="11015" max="11015" width="15.28515625" style="4" customWidth="1"/>
    <col min="11016" max="11016" width="16" style="4" customWidth="1"/>
    <col min="11017" max="11017" width="9.140625" style="4"/>
    <col min="11018" max="11018" width="13.5703125" style="4" customWidth="1"/>
    <col min="11019" max="11264" width="9.140625" style="4"/>
    <col min="11265" max="11265" width="136" style="4" customWidth="1"/>
    <col min="11266" max="11266" width="21.140625" style="4" customWidth="1"/>
    <col min="11267" max="11267" width="15.7109375" style="4" customWidth="1"/>
    <col min="11268" max="11268" width="16.5703125" style="4" customWidth="1"/>
    <col min="11269" max="11269" width="15.140625" style="4" customWidth="1"/>
    <col min="11270" max="11270" width="16.5703125" style="4" customWidth="1"/>
    <col min="11271" max="11271" width="15.28515625" style="4" customWidth="1"/>
    <col min="11272" max="11272" width="16" style="4" customWidth="1"/>
    <col min="11273" max="11273" width="9.140625" style="4"/>
    <col min="11274" max="11274" width="13.5703125" style="4" customWidth="1"/>
    <col min="11275" max="11520" width="9.140625" style="4"/>
    <col min="11521" max="11521" width="136" style="4" customWidth="1"/>
    <col min="11522" max="11522" width="21.140625" style="4" customWidth="1"/>
    <col min="11523" max="11523" width="15.7109375" style="4" customWidth="1"/>
    <col min="11524" max="11524" width="16.5703125" style="4" customWidth="1"/>
    <col min="11525" max="11525" width="15.140625" style="4" customWidth="1"/>
    <col min="11526" max="11526" width="16.5703125" style="4" customWidth="1"/>
    <col min="11527" max="11527" width="15.28515625" style="4" customWidth="1"/>
    <col min="11528" max="11528" width="16" style="4" customWidth="1"/>
    <col min="11529" max="11529" width="9.140625" style="4"/>
    <col min="11530" max="11530" width="13.5703125" style="4" customWidth="1"/>
    <col min="11531" max="11776" width="9.140625" style="4"/>
    <col min="11777" max="11777" width="136" style="4" customWidth="1"/>
    <col min="11778" max="11778" width="21.140625" style="4" customWidth="1"/>
    <col min="11779" max="11779" width="15.7109375" style="4" customWidth="1"/>
    <col min="11780" max="11780" width="16.5703125" style="4" customWidth="1"/>
    <col min="11781" max="11781" width="15.140625" style="4" customWidth="1"/>
    <col min="11782" max="11782" width="16.5703125" style="4" customWidth="1"/>
    <col min="11783" max="11783" width="15.28515625" style="4" customWidth="1"/>
    <col min="11784" max="11784" width="16" style="4" customWidth="1"/>
    <col min="11785" max="11785" width="9.140625" style="4"/>
    <col min="11786" max="11786" width="13.5703125" style="4" customWidth="1"/>
    <col min="11787" max="12032" width="9.140625" style="4"/>
    <col min="12033" max="12033" width="136" style="4" customWidth="1"/>
    <col min="12034" max="12034" width="21.140625" style="4" customWidth="1"/>
    <col min="12035" max="12035" width="15.7109375" style="4" customWidth="1"/>
    <col min="12036" max="12036" width="16.5703125" style="4" customWidth="1"/>
    <col min="12037" max="12037" width="15.140625" style="4" customWidth="1"/>
    <col min="12038" max="12038" width="16.5703125" style="4" customWidth="1"/>
    <col min="12039" max="12039" width="15.28515625" style="4" customWidth="1"/>
    <col min="12040" max="12040" width="16" style="4" customWidth="1"/>
    <col min="12041" max="12041" width="9.140625" style="4"/>
    <col min="12042" max="12042" width="13.5703125" style="4" customWidth="1"/>
    <col min="12043" max="12288" width="9.140625" style="4"/>
    <col min="12289" max="12289" width="136" style="4" customWidth="1"/>
    <col min="12290" max="12290" width="21.140625" style="4" customWidth="1"/>
    <col min="12291" max="12291" width="15.7109375" style="4" customWidth="1"/>
    <col min="12292" max="12292" width="16.5703125" style="4" customWidth="1"/>
    <col min="12293" max="12293" width="15.140625" style="4" customWidth="1"/>
    <col min="12294" max="12294" width="16.5703125" style="4" customWidth="1"/>
    <col min="12295" max="12295" width="15.28515625" style="4" customWidth="1"/>
    <col min="12296" max="12296" width="16" style="4" customWidth="1"/>
    <col min="12297" max="12297" width="9.140625" style="4"/>
    <col min="12298" max="12298" width="13.5703125" style="4" customWidth="1"/>
    <col min="12299" max="12544" width="9.140625" style="4"/>
    <col min="12545" max="12545" width="136" style="4" customWidth="1"/>
    <col min="12546" max="12546" width="21.140625" style="4" customWidth="1"/>
    <col min="12547" max="12547" width="15.7109375" style="4" customWidth="1"/>
    <col min="12548" max="12548" width="16.5703125" style="4" customWidth="1"/>
    <col min="12549" max="12549" width="15.140625" style="4" customWidth="1"/>
    <col min="12550" max="12550" width="16.5703125" style="4" customWidth="1"/>
    <col min="12551" max="12551" width="15.28515625" style="4" customWidth="1"/>
    <col min="12552" max="12552" width="16" style="4" customWidth="1"/>
    <col min="12553" max="12553" width="9.140625" style="4"/>
    <col min="12554" max="12554" width="13.5703125" style="4" customWidth="1"/>
    <col min="12555" max="12800" width="9.140625" style="4"/>
    <col min="12801" max="12801" width="136" style="4" customWidth="1"/>
    <col min="12802" max="12802" width="21.140625" style="4" customWidth="1"/>
    <col min="12803" max="12803" width="15.7109375" style="4" customWidth="1"/>
    <col min="12804" max="12804" width="16.5703125" style="4" customWidth="1"/>
    <col min="12805" max="12805" width="15.140625" style="4" customWidth="1"/>
    <col min="12806" max="12806" width="16.5703125" style="4" customWidth="1"/>
    <col min="12807" max="12807" width="15.28515625" style="4" customWidth="1"/>
    <col min="12808" max="12808" width="16" style="4" customWidth="1"/>
    <col min="12809" max="12809" width="9.140625" style="4"/>
    <col min="12810" max="12810" width="13.5703125" style="4" customWidth="1"/>
    <col min="12811" max="13056" width="9.140625" style="4"/>
    <col min="13057" max="13057" width="136" style="4" customWidth="1"/>
    <col min="13058" max="13058" width="21.140625" style="4" customWidth="1"/>
    <col min="13059" max="13059" width="15.7109375" style="4" customWidth="1"/>
    <col min="13060" max="13060" width="16.5703125" style="4" customWidth="1"/>
    <col min="13061" max="13061" width="15.140625" style="4" customWidth="1"/>
    <col min="13062" max="13062" width="16.5703125" style="4" customWidth="1"/>
    <col min="13063" max="13063" width="15.28515625" style="4" customWidth="1"/>
    <col min="13064" max="13064" width="16" style="4" customWidth="1"/>
    <col min="13065" max="13065" width="9.140625" style="4"/>
    <col min="13066" max="13066" width="13.5703125" style="4" customWidth="1"/>
    <col min="13067" max="13312" width="9.140625" style="4"/>
    <col min="13313" max="13313" width="136" style="4" customWidth="1"/>
    <col min="13314" max="13314" width="21.140625" style="4" customWidth="1"/>
    <col min="13315" max="13315" width="15.7109375" style="4" customWidth="1"/>
    <col min="13316" max="13316" width="16.5703125" style="4" customWidth="1"/>
    <col min="13317" max="13317" width="15.140625" style="4" customWidth="1"/>
    <col min="13318" max="13318" width="16.5703125" style="4" customWidth="1"/>
    <col min="13319" max="13319" width="15.28515625" style="4" customWidth="1"/>
    <col min="13320" max="13320" width="16" style="4" customWidth="1"/>
    <col min="13321" max="13321" width="9.140625" style="4"/>
    <col min="13322" max="13322" width="13.5703125" style="4" customWidth="1"/>
    <col min="13323" max="13568" width="9.140625" style="4"/>
    <col min="13569" max="13569" width="136" style="4" customWidth="1"/>
    <col min="13570" max="13570" width="21.140625" style="4" customWidth="1"/>
    <col min="13571" max="13571" width="15.7109375" style="4" customWidth="1"/>
    <col min="13572" max="13572" width="16.5703125" style="4" customWidth="1"/>
    <col min="13573" max="13573" width="15.140625" style="4" customWidth="1"/>
    <col min="13574" max="13574" width="16.5703125" style="4" customWidth="1"/>
    <col min="13575" max="13575" width="15.28515625" style="4" customWidth="1"/>
    <col min="13576" max="13576" width="16" style="4" customWidth="1"/>
    <col min="13577" max="13577" width="9.140625" style="4"/>
    <col min="13578" max="13578" width="13.5703125" style="4" customWidth="1"/>
    <col min="13579" max="13824" width="9.140625" style="4"/>
    <col min="13825" max="13825" width="136" style="4" customWidth="1"/>
    <col min="13826" max="13826" width="21.140625" style="4" customWidth="1"/>
    <col min="13827" max="13827" width="15.7109375" style="4" customWidth="1"/>
    <col min="13828" max="13828" width="16.5703125" style="4" customWidth="1"/>
    <col min="13829" max="13829" width="15.140625" style="4" customWidth="1"/>
    <col min="13830" max="13830" width="16.5703125" style="4" customWidth="1"/>
    <col min="13831" max="13831" width="15.28515625" style="4" customWidth="1"/>
    <col min="13832" max="13832" width="16" style="4" customWidth="1"/>
    <col min="13833" max="13833" width="9.140625" style="4"/>
    <col min="13834" max="13834" width="13.5703125" style="4" customWidth="1"/>
    <col min="13835" max="14080" width="9.140625" style="4"/>
    <col min="14081" max="14081" width="136" style="4" customWidth="1"/>
    <col min="14082" max="14082" width="21.140625" style="4" customWidth="1"/>
    <col min="14083" max="14083" width="15.7109375" style="4" customWidth="1"/>
    <col min="14084" max="14084" width="16.5703125" style="4" customWidth="1"/>
    <col min="14085" max="14085" width="15.140625" style="4" customWidth="1"/>
    <col min="14086" max="14086" width="16.5703125" style="4" customWidth="1"/>
    <col min="14087" max="14087" width="15.28515625" style="4" customWidth="1"/>
    <col min="14088" max="14088" width="16" style="4" customWidth="1"/>
    <col min="14089" max="14089" width="9.140625" style="4"/>
    <col min="14090" max="14090" width="13.5703125" style="4" customWidth="1"/>
    <col min="14091" max="14336" width="9.140625" style="4"/>
    <col min="14337" max="14337" width="136" style="4" customWidth="1"/>
    <col min="14338" max="14338" width="21.140625" style="4" customWidth="1"/>
    <col min="14339" max="14339" width="15.7109375" style="4" customWidth="1"/>
    <col min="14340" max="14340" width="16.5703125" style="4" customWidth="1"/>
    <col min="14341" max="14341" width="15.140625" style="4" customWidth="1"/>
    <col min="14342" max="14342" width="16.5703125" style="4" customWidth="1"/>
    <col min="14343" max="14343" width="15.28515625" style="4" customWidth="1"/>
    <col min="14344" max="14344" width="16" style="4" customWidth="1"/>
    <col min="14345" max="14345" width="9.140625" style="4"/>
    <col min="14346" max="14346" width="13.5703125" style="4" customWidth="1"/>
    <col min="14347" max="14592" width="9.140625" style="4"/>
    <col min="14593" max="14593" width="136" style="4" customWidth="1"/>
    <col min="14594" max="14594" width="21.140625" style="4" customWidth="1"/>
    <col min="14595" max="14595" width="15.7109375" style="4" customWidth="1"/>
    <col min="14596" max="14596" width="16.5703125" style="4" customWidth="1"/>
    <col min="14597" max="14597" width="15.140625" style="4" customWidth="1"/>
    <col min="14598" max="14598" width="16.5703125" style="4" customWidth="1"/>
    <col min="14599" max="14599" width="15.28515625" style="4" customWidth="1"/>
    <col min="14600" max="14600" width="16" style="4" customWidth="1"/>
    <col min="14601" max="14601" width="9.140625" style="4"/>
    <col min="14602" max="14602" width="13.5703125" style="4" customWidth="1"/>
    <col min="14603" max="14848" width="9.140625" style="4"/>
    <col min="14849" max="14849" width="136" style="4" customWidth="1"/>
    <col min="14850" max="14850" width="21.140625" style="4" customWidth="1"/>
    <col min="14851" max="14851" width="15.7109375" style="4" customWidth="1"/>
    <col min="14852" max="14852" width="16.5703125" style="4" customWidth="1"/>
    <col min="14853" max="14853" width="15.140625" style="4" customWidth="1"/>
    <col min="14854" max="14854" width="16.5703125" style="4" customWidth="1"/>
    <col min="14855" max="14855" width="15.28515625" style="4" customWidth="1"/>
    <col min="14856" max="14856" width="16" style="4" customWidth="1"/>
    <col min="14857" max="14857" width="9.140625" style="4"/>
    <col min="14858" max="14858" width="13.5703125" style="4" customWidth="1"/>
    <col min="14859" max="15104" width="9.140625" style="4"/>
    <col min="15105" max="15105" width="136" style="4" customWidth="1"/>
    <col min="15106" max="15106" width="21.140625" style="4" customWidth="1"/>
    <col min="15107" max="15107" width="15.7109375" style="4" customWidth="1"/>
    <col min="15108" max="15108" width="16.5703125" style="4" customWidth="1"/>
    <col min="15109" max="15109" width="15.140625" style="4" customWidth="1"/>
    <col min="15110" max="15110" width="16.5703125" style="4" customWidth="1"/>
    <col min="15111" max="15111" width="15.28515625" style="4" customWidth="1"/>
    <col min="15112" max="15112" width="16" style="4" customWidth="1"/>
    <col min="15113" max="15113" width="9.140625" style="4"/>
    <col min="15114" max="15114" width="13.5703125" style="4" customWidth="1"/>
    <col min="15115" max="15360" width="9.140625" style="4"/>
    <col min="15361" max="15361" width="136" style="4" customWidth="1"/>
    <col min="15362" max="15362" width="21.140625" style="4" customWidth="1"/>
    <col min="15363" max="15363" width="15.7109375" style="4" customWidth="1"/>
    <col min="15364" max="15364" width="16.5703125" style="4" customWidth="1"/>
    <col min="15365" max="15365" width="15.140625" style="4" customWidth="1"/>
    <col min="15366" max="15366" width="16.5703125" style="4" customWidth="1"/>
    <col min="15367" max="15367" width="15.28515625" style="4" customWidth="1"/>
    <col min="15368" max="15368" width="16" style="4" customWidth="1"/>
    <col min="15369" max="15369" width="9.140625" style="4"/>
    <col min="15370" max="15370" width="13.5703125" style="4" customWidth="1"/>
    <col min="15371" max="15616" width="9.140625" style="4"/>
    <col min="15617" max="15617" width="136" style="4" customWidth="1"/>
    <col min="15618" max="15618" width="21.140625" style="4" customWidth="1"/>
    <col min="15619" max="15619" width="15.7109375" style="4" customWidth="1"/>
    <col min="15620" max="15620" width="16.5703125" style="4" customWidth="1"/>
    <col min="15621" max="15621" width="15.140625" style="4" customWidth="1"/>
    <col min="15622" max="15622" width="16.5703125" style="4" customWidth="1"/>
    <col min="15623" max="15623" width="15.28515625" style="4" customWidth="1"/>
    <col min="15624" max="15624" width="16" style="4" customWidth="1"/>
    <col min="15625" max="15625" width="9.140625" style="4"/>
    <col min="15626" max="15626" width="13.5703125" style="4" customWidth="1"/>
    <col min="15627" max="15872" width="9.140625" style="4"/>
    <col min="15873" max="15873" width="136" style="4" customWidth="1"/>
    <col min="15874" max="15874" width="21.140625" style="4" customWidth="1"/>
    <col min="15875" max="15875" width="15.7109375" style="4" customWidth="1"/>
    <col min="15876" max="15876" width="16.5703125" style="4" customWidth="1"/>
    <col min="15877" max="15877" width="15.140625" style="4" customWidth="1"/>
    <col min="15878" max="15878" width="16.5703125" style="4" customWidth="1"/>
    <col min="15879" max="15879" width="15.28515625" style="4" customWidth="1"/>
    <col min="15880" max="15880" width="16" style="4" customWidth="1"/>
    <col min="15881" max="15881" width="9.140625" style="4"/>
    <col min="15882" max="15882" width="13.5703125" style="4" customWidth="1"/>
    <col min="15883" max="16128" width="9.140625" style="4"/>
    <col min="16129" max="16129" width="136" style="4" customWidth="1"/>
    <col min="16130" max="16130" width="21.140625" style="4" customWidth="1"/>
    <col min="16131" max="16131" width="15.7109375" style="4" customWidth="1"/>
    <col min="16132" max="16132" width="16.5703125" style="4" customWidth="1"/>
    <col min="16133" max="16133" width="15.140625" style="4" customWidth="1"/>
    <col min="16134" max="16134" width="16.5703125" style="4" customWidth="1"/>
    <col min="16135" max="16135" width="15.28515625" style="4" customWidth="1"/>
    <col min="16136" max="16136" width="16" style="4" customWidth="1"/>
    <col min="16137" max="16137" width="9.140625" style="4"/>
    <col min="16138" max="16138" width="13.5703125" style="4" customWidth="1"/>
    <col min="16139" max="16384" width="9.140625" style="4"/>
  </cols>
  <sheetData>
    <row r="1" spans="1:13" ht="33" customHeight="1">
      <c r="F1" s="32" t="s">
        <v>22</v>
      </c>
      <c r="G1" s="32"/>
      <c r="H1" s="32"/>
      <c r="I1" s="13"/>
      <c r="J1" s="13"/>
    </row>
    <row r="2" spans="1:13">
      <c r="F2" s="31"/>
      <c r="G2" s="31"/>
      <c r="H2" s="31"/>
      <c r="I2" s="13"/>
      <c r="J2" s="13"/>
    </row>
    <row r="3" spans="1:13" ht="32.25" customHeight="1">
      <c r="A3" s="35" t="s">
        <v>35</v>
      </c>
      <c r="B3" s="35"/>
      <c r="C3" s="35"/>
      <c r="D3" s="35"/>
      <c r="E3" s="35"/>
      <c r="F3" s="35"/>
      <c r="G3" s="35"/>
      <c r="H3" s="35"/>
    </row>
    <row r="4" spans="1:13" ht="13.5" customHeight="1">
      <c r="A4" s="1"/>
      <c r="B4" s="2"/>
      <c r="C4" s="2"/>
      <c r="D4" s="3"/>
      <c r="E4" s="2"/>
      <c r="F4" s="2"/>
      <c r="G4" s="2"/>
      <c r="H4" s="8" t="s">
        <v>20</v>
      </c>
    </row>
    <row r="5" spans="1:13" ht="12" customHeight="1">
      <c r="A5" s="36" t="s">
        <v>0</v>
      </c>
      <c r="B5" s="33" t="s">
        <v>25</v>
      </c>
      <c r="C5" s="33" t="s">
        <v>16</v>
      </c>
      <c r="D5" s="33" t="s">
        <v>28</v>
      </c>
      <c r="E5" s="33" t="s">
        <v>18</v>
      </c>
      <c r="F5" s="33" t="s">
        <v>21</v>
      </c>
      <c r="G5" s="33" t="s">
        <v>26</v>
      </c>
      <c r="H5" s="33" t="s">
        <v>27</v>
      </c>
    </row>
    <row r="6" spans="1:13" ht="36" customHeight="1">
      <c r="A6" s="36"/>
      <c r="B6" s="34"/>
      <c r="C6" s="34"/>
      <c r="D6" s="34"/>
      <c r="E6" s="34"/>
      <c r="F6" s="34"/>
      <c r="G6" s="34"/>
      <c r="H6" s="34"/>
    </row>
    <row r="7" spans="1:13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13" ht="31.5">
      <c r="A8" s="14" t="s">
        <v>1</v>
      </c>
      <c r="B8" s="20">
        <v>8023.9</v>
      </c>
      <c r="C8" s="20">
        <v>127773.3</v>
      </c>
      <c r="D8" s="21">
        <f>C8-B8</f>
        <v>119749.40000000001</v>
      </c>
      <c r="E8" s="20">
        <v>0</v>
      </c>
      <c r="F8" s="21">
        <f>E8-C8</f>
        <v>-127773.3</v>
      </c>
      <c r="G8" s="20">
        <v>0</v>
      </c>
      <c r="H8" s="21">
        <f>G8-E8</f>
        <v>0</v>
      </c>
      <c r="I8" s="5"/>
      <c r="J8" s="5"/>
      <c r="K8" s="5"/>
      <c r="L8" s="5"/>
      <c r="M8" s="5"/>
    </row>
    <row r="9" spans="1:13" ht="31.5">
      <c r="A9" s="28" t="s">
        <v>30</v>
      </c>
      <c r="B9" s="20">
        <v>0</v>
      </c>
      <c r="C9" s="20">
        <v>84375</v>
      </c>
      <c r="D9" s="21">
        <f>C9-B9</f>
        <v>84375</v>
      </c>
      <c r="E9" s="20">
        <v>84375</v>
      </c>
      <c r="F9" s="21">
        <f>E9-C9</f>
        <v>0</v>
      </c>
      <c r="G9" s="20">
        <v>84375</v>
      </c>
      <c r="H9" s="21">
        <f>G9-E9</f>
        <v>0</v>
      </c>
      <c r="I9" s="5"/>
      <c r="J9" s="5"/>
      <c r="K9" s="5"/>
      <c r="L9" s="5"/>
      <c r="M9" s="5"/>
    </row>
    <row r="10" spans="1:13" ht="31.5">
      <c r="A10" s="14" t="s">
        <v>2</v>
      </c>
      <c r="B10" s="20">
        <v>9491.9</v>
      </c>
      <c r="C10" s="20">
        <v>8990</v>
      </c>
      <c r="D10" s="21">
        <f t="shared" ref="D10:H43" si="0">C10-B10</f>
        <v>-501.89999999999964</v>
      </c>
      <c r="E10" s="20">
        <v>0</v>
      </c>
      <c r="F10" s="21">
        <f t="shared" ref="F10:F43" si="1">E10-C10</f>
        <v>-8990</v>
      </c>
      <c r="G10" s="20">
        <v>0</v>
      </c>
      <c r="H10" s="21">
        <f t="shared" ref="H10:H43" si="2">G10-E10</f>
        <v>0</v>
      </c>
      <c r="I10" s="5"/>
      <c r="J10" s="5"/>
      <c r="K10" s="5"/>
      <c r="L10" s="5"/>
      <c r="M10" s="5"/>
    </row>
    <row r="11" spans="1:13" ht="31.5">
      <c r="A11" s="14" t="s">
        <v>3</v>
      </c>
      <c r="B11" s="20">
        <v>6068.5</v>
      </c>
      <c r="C11" s="20">
        <v>5747.7</v>
      </c>
      <c r="D11" s="21">
        <f t="shared" si="0"/>
        <v>-320.80000000000018</v>
      </c>
      <c r="E11" s="20">
        <v>0</v>
      </c>
      <c r="F11" s="21">
        <f t="shared" si="1"/>
        <v>-5747.7</v>
      </c>
      <c r="G11" s="20">
        <v>0</v>
      </c>
      <c r="H11" s="21">
        <f t="shared" si="2"/>
        <v>0</v>
      </c>
      <c r="I11" s="5"/>
      <c r="J11" s="5"/>
      <c r="K11" s="5"/>
      <c r="L11" s="5"/>
      <c r="M11" s="5"/>
    </row>
    <row r="12" spans="1:13" ht="22.5" customHeight="1">
      <c r="A12" s="14" t="s">
        <v>4</v>
      </c>
      <c r="B12" s="22">
        <v>102.6</v>
      </c>
      <c r="C12" s="22">
        <v>106.8</v>
      </c>
      <c r="D12" s="21">
        <f t="shared" si="0"/>
        <v>4.2000000000000028</v>
      </c>
      <c r="E12" s="22">
        <v>107.2</v>
      </c>
      <c r="F12" s="21">
        <f t="shared" si="1"/>
        <v>0.40000000000000568</v>
      </c>
      <c r="G12" s="22">
        <v>106.8</v>
      </c>
      <c r="H12" s="21">
        <f t="shared" si="2"/>
        <v>-0.40000000000000568</v>
      </c>
      <c r="I12" s="5"/>
      <c r="J12" s="5"/>
      <c r="K12" s="5"/>
      <c r="L12" s="5"/>
      <c r="M12" s="5"/>
    </row>
    <row r="13" spans="1:13" s="7" customFormat="1" ht="63">
      <c r="A13" s="14" t="s">
        <v>37</v>
      </c>
      <c r="B13" s="20">
        <v>82.1</v>
      </c>
      <c r="C13" s="20">
        <v>75.3</v>
      </c>
      <c r="D13" s="21">
        <f t="shared" si="0"/>
        <v>-6.7999999999999972</v>
      </c>
      <c r="E13" s="20">
        <v>78.099999999999994</v>
      </c>
      <c r="F13" s="21">
        <f t="shared" si="1"/>
        <v>2.7999999999999972</v>
      </c>
      <c r="G13" s="20">
        <v>94.2</v>
      </c>
      <c r="H13" s="21">
        <f t="shared" si="2"/>
        <v>16.100000000000009</v>
      </c>
      <c r="I13" s="6"/>
      <c r="J13" s="6"/>
      <c r="K13" s="6"/>
      <c r="L13" s="6"/>
      <c r="M13" s="6"/>
    </row>
    <row r="14" spans="1:13" s="7" customFormat="1" ht="63">
      <c r="A14" s="14" t="s">
        <v>36</v>
      </c>
      <c r="B14" s="20">
        <v>67.2</v>
      </c>
      <c r="C14" s="20">
        <v>61.6</v>
      </c>
      <c r="D14" s="21">
        <f t="shared" si="0"/>
        <v>-5.6000000000000014</v>
      </c>
      <c r="E14" s="20">
        <v>58.9</v>
      </c>
      <c r="F14" s="21">
        <f t="shared" si="1"/>
        <v>-2.7000000000000028</v>
      </c>
      <c r="G14" s="20">
        <v>46.4</v>
      </c>
      <c r="H14" s="21">
        <f t="shared" si="2"/>
        <v>-12.5</v>
      </c>
      <c r="I14" s="6"/>
      <c r="J14" s="6"/>
      <c r="K14" s="6"/>
      <c r="L14" s="6"/>
      <c r="M14" s="6"/>
    </row>
    <row r="15" spans="1:13" s="7" customFormat="1" ht="31.5">
      <c r="A15" s="14" t="s">
        <v>5</v>
      </c>
      <c r="B15" s="20">
        <v>390</v>
      </c>
      <c r="C15" s="20">
        <v>379</v>
      </c>
      <c r="D15" s="21">
        <f t="shared" si="0"/>
        <v>-11</v>
      </c>
      <c r="E15" s="20">
        <v>381.2</v>
      </c>
      <c r="F15" s="21">
        <f t="shared" si="1"/>
        <v>2.1999999999999886</v>
      </c>
      <c r="G15" s="20">
        <v>886</v>
      </c>
      <c r="H15" s="21">
        <f t="shared" si="2"/>
        <v>504.8</v>
      </c>
      <c r="I15" s="6"/>
      <c r="J15" s="6"/>
      <c r="K15" s="6"/>
      <c r="L15" s="6"/>
      <c r="M15" s="6"/>
    </row>
    <row r="16" spans="1:13" ht="31.5">
      <c r="A16" s="26" t="s">
        <v>38</v>
      </c>
      <c r="B16" s="22">
        <v>34249.4</v>
      </c>
      <c r="C16" s="22">
        <v>37367.300000000003</v>
      </c>
      <c r="D16" s="21">
        <f t="shared" si="0"/>
        <v>3117.9000000000015</v>
      </c>
      <c r="E16" s="20">
        <v>39194.699999999997</v>
      </c>
      <c r="F16" s="21">
        <f t="shared" si="1"/>
        <v>1827.3999999999942</v>
      </c>
      <c r="G16" s="20">
        <v>39194.699999999997</v>
      </c>
      <c r="H16" s="21">
        <f t="shared" si="2"/>
        <v>0</v>
      </c>
      <c r="I16" s="5"/>
      <c r="J16" s="5"/>
      <c r="K16" s="5"/>
      <c r="L16" s="5"/>
      <c r="M16" s="5"/>
    </row>
    <row r="17" spans="1:13" ht="31.5">
      <c r="A17" s="14" t="s">
        <v>19</v>
      </c>
      <c r="B17" s="22">
        <v>3782.6</v>
      </c>
      <c r="C17" s="22">
        <v>3856.3</v>
      </c>
      <c r="D17" s="21">
        <f t="shared" ref="D17" si="3">C17-B17</f>
        <v>73.700000000000273</v>
      </c>
      <c r="E17" s="20">
        <v>3856.3</v>
      </c>
      <c r="F17" s="21">
        <f t="shared" ref="F17" si="4">E17-C17</f>
        <v>0</v>
      </c>
      <c r="G17" s="20">
        <v>3856.3</v>
      </c>
      <c r="H17" s="21">
        <f t="shared" ref="H17" si="5">G17-E17</f>
        <v>0</v>
      </c>
      <c r="I17" s="5"/>
      <c r="J17" s="5"/>
      <c r="K17" s="5"/>
      <c r="L17" s="5"/>
      <c r="M17" s="5"/>
    </row>
    <row r="18" spans="1:13" ht="31.5">
      <c r="A18" s="14" t="s">
        <v>17</v>
      </c>
      <c r="B18" s="20">
        <v>22470.1</v>
      </c>
      <c r="C18" s="20">
        <v>20633.400000000001</v>
      </c>
      <c r="D18" s="21">
        <f t="shared" si="0"/>
        <v>-1836.6999999999971</v>
      </c>
      <c r="E18" s="20">
        <v>29978.5</v>
      </c>
      <c r="F18" s="21">
        <f t="shared" si="1"/>
        <v>9345.0999999999985</v>
      </c>
      <c r="G18" s="20">
        <v>33364.400000000001</v>
      </c>
      <c r="H18" s="21">
        <f t="shared" si="2"/>
        <v>3385.9000000000015</v>
      </c>
      <c r="I18" s="5"/>
      <c r="J18" s="5"/>
      <c r="K18" s="5"/>
      <c r="L18" s="5"/>
      <c r="M18" s="5"/>
    </row>
    <row r="19" spans="1:13" ht="31.5">
      <c r="A19" s="14" t="s">
        <v>6</v>
      </c>
      <c r="B19" s="20">
        <v>1470</v>
      </c>
      <c r="C19" s="20">
        <v>1754.3</v>
      </c>
      <c r="D19" s="21">
        <f t="shared" si="0"/>
        <v>284.29999999999995</v>
      </c>
      <c r="E19" s="20">
        <v>1715.3</v>
      </c>
      <c r="F19" s="21">
        <f t="shared" si="1"/>
        <v>-39</v>
      </c>
      <c r="G19" s="20">
        <v>1300.7</v>
      </c>
      <c r="H19" s="21">
        <f t="shared" si="2"/>
        <v>-414.59999999999991</v>
      </c>
      <c r="I19" s="5"/>
      <c r="J19" s="5"/>
      <c r="K19" s="5"/>
      <c r="L19" s="5"/>
      <c r="M19" s="5"/>
    </row>
    <row r="20" spans="1:13" ht="145.5" customHeight="1">
      <c r="A20" s="26" t="s">
        <v>41</v>
      </c>
      <c r="B20" s="20">
        <v>271.8</v>
      </c>
      <c r="C20" s="20">
        <v>302.8</v>
      </c>
      <c r="D20" s="21">
        <f t="shared" si="0"/>
        <v>31</v>
      </c>
      <c r="E20" s="20">
        <v>302.8</v>
      </c>
      <c r="F20" s="21">
        <f t="shared" si="1"/>
        <v>0</v>
      </c>
      <c r="G20" s="20">
        <v>269.10000000000002</v>
      </c>
      <c r="H20" s="21">
        <f t="shared" si="2"/>
        <v>-33.699999999999989</v>
      </c>
      <c r="I20" s="5"/>
      <c r="J20" s="5"/>
      <c r="K20" s="5"/>
      <c r="L20" s="5"/>
      <c r="M20" s="5"/>
    </row>
    <row r="21" spans="1:13" ht="115.5" customHeight="1">
      <c r="A21" s="26" t="s">
        <v>42</v>
      </c>
      <c r="B21" s="20">
        <v>2378.4</v>
      </c>
      <c r="C21" s="20">
        <v>3700.5</v>
      </c>
      <c r="D21" s="21">
        <f t="shared" si="0"/>
        <v>1322.1</v>
      </c>
      <c r="E21" s="20">
        <v>3700.5</v>
      </c>
      <c r="F21" s="21">
        <f t="shared" si="1"/>
        <v>0</v>
      </c>
      <c r="G21" s="20">
        <v>2354.9</v>
      </c>
      <c r="H21" s="21">
        <f t="shared" si="2"/>
        <v>-1345.6</v>
      </c>
      <c r="I21" s="5"/>
      <c r="J21" s="5"/>
      <c r="K21" s="5"/>
      <c r="L21" s="5"/>
      <c r="M21" s="5"/>
    </row>
    <row r="22" spans="1:13" s="7" customFormat="1" ht="78.75">
      <c r="A22" s="14" t="s">
        <v>7</v>
      </c>
      <c r="B22" s="20">
        <v>7363.7</v>
      </c>
      <c r="C22" s="20">
        <v>7956.3</v>
      </c>
      <c r="D22" s="21">
        <f t="shared" si="0"/>
        <v>592.60000000000036</v>
      </c>
      <c r="E22" s="20">
        <v>7956.3</v>
      </c>
      <c r="F22" s="21">
        <f t="shared" si="1"/>
        <v>0</v>
      </c>
      <c r="G22" s="20">
        <v>7956.3</v>
      </c>
      <c r="H22" s="21">
        <f t="shared" si="2"/>
        <v>0</v>
      </c>
      <c r="I22" s="6"/>
      <c r="J22" s="6"/>
      <c r="K22" s="6"/>
      <c r="L22" s="6"/>
      <c r="M22" s="6"/>
    </row>
    <row r="23" spans="1:13" s="7" customFormat="1" ht="48.75" customHeight="1">
      <c r="A23" s="14" t="s">
        <v>8</v>
      </c>
      <c r="B23" s="20">
        <v>18826.2</v>
      </c>
      <c r="C23" s="23">
        <v>18470.099999999999</v>
      </c>
      <c r="D23" s="24">
        <f t="shared" si="0"/>
        <v>-356.10000000000218</v>
      </c>
      <c r="E23" s="23">
        <v>18317.2</v>
      </c>
      <c r="F23" s="24">
        <f t="shared" si="1"/>
        <v>-152.89999999999782</v>
      </c>
      <c r="G23" s="23">
        <v>21205.5</v>
      </c>
      <c r="H23" s="21">
        <f t="shared" si="2"/>
        <v>2888.2999999999993</v>
      </c>
      <c r="I23" s="6"/>
      <c r="J23" s="6"/>
      <c r="K23" s="6"/>
      <c r="L23" s="6"/>
      <c r="M23" s="6"/>
    </row>
    <row r="24" spans="1:13" s="7" customFormat="1" ht="47.25" customHeight="1">
      <c r="A24" s="14" t="s">
        <v>9</v>
      </c>
      <c r="B24" s="20">
        <v>15403.2</v>
      </c>
      <c r="C24" s="23">
        <v>15111.9</v>
      </c>
      <c r="D24" s="24">
        <f t="shared" si="0"/>
        <v>-291.30000000000109</v>
      </c>
      <c r="E24" s="23">
        <v>13818.2</v>
      </c>
      <c r="F24" s="24">
        <f t="shared" si="1"/>
        <v>-1293.6999999999989</v>
      </c>
      <c r="G24" s="23">
        <v>10444.5</v>
      </c>
      <c r="H24" s="21">
        <f t="shared" si="2"/>
        <v>-3373.7000000000007</v>
      </c>
      <c r="I24" s="6"/>
      <c r="J24" s="6"/>
      <c r="K24" s="6"/>
      <c r="L24" s="6"/>
      <c r="M24" s="6"/>
    </row>
    <row r="25" spans="1:13" s="7" customFormat="1" ht="31.5" customHeight="1">
      <c r="A25" s="14" t="s">
        <v>10</v>
      </c>
      <c r="B25" s="20">
        <v>956</v>
      </c>
      <c r="C25" s="20">
        <v>1281.0999999999999</v>
      </c>
      <c r="D25" s="21">
        <f t="shared" si="0"/>
        <v>325.09999999999991</v>
      </c>
      <c r="E25" s="20">
        <v>2562.1999999999998</v>
      </c>
      <c r="F25" s="21">
        <f t="shared" si="1"/>
        <v>1281.0999999999999</v>
      </c>
      <c r="G25" s="20">
        <v>2562.1999999999998</v>
      </c>
      <c r="H25" s="21">
        <f t="shared" si="2"/>
        <v>0</v>
      </c>
      <c r="I25" s="6"/>
      <c r="J25" s="6"/>
      <c r="K25" s="6"/>
      <c r="L25" s="6"/>
      <c r="M25" s="6"/>
    </row>
    <row r="26" spans="1:13" s="7" customFormat="1" ht="49.5" customHeight="1">
      <c r="A26" s="27" t="s">
        <v>32</v>
      </c>
      <c r="B26" s="20">
        <v>5838.2</v>
      </c>
      <c r="C26" s="20">
        <v>9258</v>
      </c>
      <c r="D26" s="21">
        <f t="shared" si="0"/>
        <v>3419.8</v>
      </c>
      <c r="E26" s="20">
        <v>12509.7</v>
      </c>
      <c r="F26" s="21">
        <f t="shared" si="1"/>
        <v>3251.7000000000007</v>
      </c>
      <c r="G26" s="20">
        <v>12509.7</v>
      </c>
      <c r="H26" s="21">
        <f t="shared" si="2"/>
        <v>0</v>
      </c>
      <c r="I26" s="5"/>
      <c r="J26" s="6"/>
      <c r="K26" s="6"/>
      <c r="L26" s="6"/>
      <c r="M26" s="6"/>
    </row>
    <row r="27" spans="1:13" s="7" customFormat="1" ht="51" customHeight="1">
      <c r="A27" s="17" t="s">
        <v>29</v>
      </c>
      <c r="B27" s="20">
        <v>714576.7</v>
      </c>
      <c r="C27" s="20">
        <v>817865.6</v>
      </c>
      <c r="D27" s="21">
        <f t="shared" si="0"/>
        <v>103288.90000000002</v>
      </c>
      <c r="E27" s="20">
        <v>0</v>
      </c>
      <c r="F27" s="21">
        <f t="shared" si="1"/>
        <v>-817865.6</v>
      </c>
      <c r="G27" s="20">
        <v>0</v>
      </c>
      <c r="H27" s="21">
        <f t="shared" si="2"/>
        <v>0</v>
      </c>
      <c r="I27" s="5"/>
      <c r="J27" s="6"/>
      <c r="K27" s="6"/>
      <c r="L27" s="6"/>
      <c r="M27" s="6"/>
    </row>
    <row r="28" spans="1:13" s="7" customFormat="1" ht="49.5" customHeight="1">
      <c r="A28" s="17" t="s">
        <v>23</v>
      </c>
      <c r="B28" s="20">
        <v>20872.7</v>
      </c>
      <c r="C28" s="20">
        <v>186248.7</v>
      </c>
      <c r="D28" s="21">
        <f t="shared" ref="D28:D29" si="6">C28-B28</f>
        <v>165376</v>
      </c>
      <c r="E28" s="20">
        <v>0</v>
      </c>
      <c r="F28" s="21">
        <f t="shared" ref="F28:F29" si="7">E28-C28</f>
        <v>-186248.7</v>
      </c>
      <c r="G28" s="20">
        <v>0</v>
      </c>
      <c r="H28" s="21">
        <f t="shared" ref="H28:H29" si="8">G28-E28</f>
        <v>0</v>
      </c>
      <c r="I28" s="5"/>
      <c r="J28" s="6"/>
      <c r="K28" s="6"/>
      <c r="L28" s="6"/>
      <c r="M28" s="6"/>
    </row>
    <row r="29" spans="1:13" s="7" customFormat="1" ht="51.75" customHeight="1">
      <c r="A29" s="17" t="s">
        <v>24</v>
      </c>
      <c r="B29" s="20">
        <v>13344.8</v>
      </c>
      <c r="C29" s="20">
        <v>119077</v>
      </c>
      <c r="D29" s="21">
        <f t="shared" si="6"/>
        <v>105732.2</v>
      </c>
      <c r="E29" s="20">
        <v>0</v>
      </c>
      <c r="F29" s="21">
        <f t="shared" si="7"/>
        <v>-119077</v>
      </c>
      <c r="G29" s="20">
        <v>0</v>
      </c>
      <c r="H29" s="21">
        <f t="shared" si="8"/>
        <v>0</v>
      </c>
      <c r="I29" s="5"/>
      <c r="J29" s="6"/>
      <c r="K29" s="6"/>
      <c r="L29" s="6"/>
      <c r="M29" s="6"/>
    </row>
    <row r="30" spans="1:13" s="7" customFormat="1" ht="63">
      <c r="A30" s="30" t="s">
        <v>33</v>
      </c>
      <c r="B30" s="20">
        <v>1804.8</v>
      </c>
      <c r="C30" s="20">
        <v>1779.1</v>
      </c>
      <c r="D30" s="21">
        <f t="shared" ref="D30:D34" si="9">C30-B30</f>
        <v>-25.700000000000045</v>
      </c>
      <c r="E30" s="20">
        <v>1779.1</v>
      </c>
      <c r="F30" s="21">
        <f t="shared" ref="F30:F34" si="10">E30-C30</f>
        <v>0</v>
      </c>
      <c r="G30" s="20">
        <v>2360.4</v>
      </c>
      <c r="H30" s="21">
        <f t="shared" ref="H30:H34" si="11">G30-E30</f>
        <v>581.30000000000018</v>
      </c>
      <c r="I30" s="5"/>
      <c r="J30" s="6"/>
      <c r="K30" s="6"/>
      <c r="L30" s="6"/>
      <c r="M30" s="6"/>
    </row>
    <row r="31" spans="1:13" s="7" customFormat="1" ht="63">
      <c r="A31" s="30" t="s">
        <v>34</v>
      </c>
      <c r="B31" s="20">
        <v>1153.8</v>
      </c>
      <c r="C31" s="20">
        <v>1137.5</v>
      </c>
      <c r="D31" s="21">
        <f t="shared" si="9"/>
        <v>-16.299999999999955</v>
      </c>
      <c r="E31" s="20">
        <v>1137.5</v>
      </c>
      <c r="F31" s="21">
        <f t="shared" si="10"/>
        <v>0</v>
      </c>
      <c r="G31" s="20">
        <v>1162.5999999999999</v>
      </c>
      <c r="H31" s="21">
        <f>G31-E31</f>
        <v>25.099999999999909</v>
      </c>
      <c r="I31" s="5"/>
      <c r="J31" s="6"/>
      <c r="K31" s="6"/>
      <c r="L31" s="6"/>
      <c r="M31" s="6"/>
    </row>
    <row r="32" spans="1:13" s="7" customFormat="1" ht="47.25">
      <c r="A32" s="14" t="s">
        <v>40</v>
      </c>
      <c r="B32" s="20">
        <v>0</v>
      </c>
      <c r="C32" s="20">
        <v>2625.1</v>
      </c>
      <c r="D32" s="21">
        <f t="shared" si="9"/>
        <v>2625.1</v>
      </c>
      <c r="E32" s="20">
        <v>0</v>
      </c>
      <c r="F32" s="21">
        <f t="shared" si="10"/>
        <v>-2625.1</v>
      </c>
      <c r="G32" s="20">
        <v>0</v>
      </c>
      <c r="H32" s="21">
        <f t="shared" si="11"/>
        <v>0</v>
      </c>
      <c r="I32" s="5"/>
      <c r="J32" s="6"/>
      <c r="K32" s="6"/>
      <c r="L32" s="6"/>
      <c r="M32" s="6"/>
    </row>
    <row r="33" spans="1:13" s="7" customFormat="1" ht="47.25">
      <c r="A33" s="29" t="s">
        <v>39</v>
      </c>
      <c r="B33" s="20">
        <v>0</v>
      </c>
      <c r="C33" s="20">
        <v>44225.5</v>
      </c>
      <c r="D33" s="21">
        <f t="shared" ref="D33" si="12">C33-B33</f>
        <v>44225.5</v>
      </c>
      <c r="E33" s="20">
        <v>0</v>
      </c>
      <c r="F33" s="21">
        <f t="shared" ref="F33" si="13">E33-C33</f>
        <v>-44225.5</v>
      </c>
      <c r="G33" s="20">
        <v>0</v>
      </c>
      <c r="H33" s="21">
        <f t="shared" ref="H33" si="14">G33-E33</f>
        <v>0</v>
      </c>
      <c r="I33" s="5"/>
      <c r="J33" s="6"/>
      <c r="K33" s="6"/>
      <c r="L33" s="6"/>
      <c r="M33" s="6"/>
    </row>
    <row r="34" spans="1:13" s="7" customFormat="1" ht="24.75" customHeight="1">
      <c r="A34" s="29" t="s">
        <v>31</v>
      </c>
      <c r="B34" s="20">
        <v>0</v>
      </c>
      <c r="C34" s="20">
        <v>302</v>
      </c>
      <c r="D34" s="21">
        <f t="shared" si="9"/>
        <v>302</v>
      </c>
      <c r="E34" s="20">
        <v>0</v>
      </c>
      <c r="F34" s="21">
        <f t="shared" si="10"/>
        <v>-302</v>
      </c>
      <c r="G34" s="20">
        <v>0</v>
      </c>
      <c r="H34" s="21">
        <f t="shared" si="11"/>
        <v>0</v>
      </c>
      <c r="I34" s="5"/>
      <c r="J34" s="6"/>
      <c r="K34" s="6"/>
      <c r="L34" s="6"/>
      <c r="M34" s="6"/>
    </row>
    <row r="35" spans="1:13" s="7" customFormat="1">
      <c r="A35" s="10" t="s">
        <v>11</v>
      </c>
      <c r="B35" s="25">
        <f>B36+B37</f>
        <v>888988.59999999986</v>
      </c>
      <c r="C35" s="25">
        <f>C36+C37</f>
        <v>1520461.1999999997</v>
      </c>
      <c r="D35" s="21">
        <f>C35-B35</f>
        <v>631472.59999999986</v>
      </c>
      <c r="E35" s="25">
        <f>E36+E37</f>
        <v>221828.7</v>
      </c>
      <c r="F35" s="21">
        <f t="shared" si="1"/>
        <v>-1298632.4999999998</v>
      </c>
      <c r="G35" s="25">
        <f>G36+G37</f>
        <v>224049.7</v>
      </c>
      <c r="H35" s="21">
        <f t="shared" si="2"/>
        <v>2221</v>
      </c>
      <c r="I35" s="6"/>
      <c r="J35" s="6"/>
      <c r="K35" s="6"/>
      <c r="L35" s="6"/>
      <c r="M35" s="6"/>
    </row>
    <row r="36" spans="1:13">
      <c r="A36" s="9" t="s">
        <v>12</v>
      </c>
      <c r="B36" s="22">
        <f>B39+B42</f>
        <v>851481.09999999986</v>
      </c>
      <c r="C36" s="22">
        <f>C39+C42</f>
        <v>1377571.1999999997</v>
      </c>
      <c r="D36" s="21">
        <f t="shared" si="0"/>
        <v>526090.09999999986</v>
      </c>
      <c r="E36" s="22">
        <f>E39+E42</f>
        <v>205098.80000000002</v>
      </c>
      <c r="F36" s="21">
        <f t="shared" si="1"/>
        <v>-1172472.3999999997</v>
      </c>
      <c r="G36" s="22">
        <f>G39+G42</f>
        <v>211095.5</v>
      </c>
      <c r="H36" s="21">
        <f t="shared" si="2"/>
        <v>5996.6999999999825</v>
      </c>
      <c r="I36" s="5"/>
      <c r="J36" s="5"/>
      <c r="K36" s="5"/>
      <c r="L36" s="5"/>
      <c r="M36" s="5"/>
    </row>
    <row r="37" spans="1:13">
      <c r="A37" s="9" t="s">
        <v>13</v>
      </c>
      <c r="B37" s="22">
        <f>B40+B43</f>
        <v>37507.5</v>
      </c>
      <c r="C37" s="22">
        <f>C40+C43</f>
        <v>142890</v>
      </c>
      <c r="D37" s="21">
        <f t="shared" si="0"/>
        <v>105382.5</v>
      </c>
      <c r="E37" s="22">
        <f>E40+E43</f>
        <v>16729.900000000001</v>
      </c>
      <c r="F37" s="21">
        <f t="shared" si="1"/>
        <v>-126160.1</v>
      </c>
      <c r="G37" s="22">
        <f>G40+G43</f>
        <v>12954.2</v>
      </c>
      <c r="H37" s="21">
        <f t="shared" si="2"/>
        <v>-3775.7000000000007</v>
      </c>
      <c r="I37" s="5"/>
      <c r="J37" s="5"/>
      <c r="K37" s="5"/>
      <c r="L37" s="5"/>
      <c r="M37" s="5"/>
    </row>
    <row r="38" spans="1:13">
      <c r="A38" s="18" t="s">
        <v>14</v>
      </c>
      <c r="B38" s="25">
        <f>B39+B40</f>
        <v>714576.7</v>
      </c>
      <c r="C38" s="25">
        <f>C39+C40</f>
        <v>817865.6</v>
      </c>
      <c r="D38" s="21">
        <f t="shared" si="0"/>
        <v>103288.90000000002</v>
      </c>
      <c r="E38" s="25">
        <f>E39+E40</f>
        <v>0</v>
      </c>
      <c r="F38" s="21">
        <f t="shared" si="0"/>
        <v>-103288.90000000002</v>
      </c>
      <c r="G38" s="25">
        <f>G39+G40</f>
        <v>0</v>
      </c>
      <c r="H38" s="21">
        <f t="shared" si="0"/>
        <v>103288.90000000002</v>
      </c>
      <c r="I38" s="5"/>
      <c r="J38" s="5"/>
      <c r="K38" s="5"/>
      <c r="L38" s="5"/>
      <c r="M38" s="5"/>
    </row>
    <row r="39" spans="1:13">
      <c r="A39" s="19" t="s">
        <v>12</v>
      </c>
      <c r="B39" s="22">
        <f>B27</f>
        <v>714576.7</v>
      </c>
      <c r="C39" s="22">
        <f>C27</f>
        <v>817865.6</v>
      </c>
      <c r="D39" s="21">
        <f t="shared" si="0"/>
        <v>103288.90000000002</v>
      </c>
      <c r="E39" s="22">
        <f>E27</f>
        <v>0</v>
      </c>
      <c r="F39" s="21">
        <f t="shared" si="0"/>
        <v>-103288.90000000002</v>
      </c>
      <c r="G39" s="22">
        <f>G27</f>
        <v>0</v>
      </c>
      <c r="H39" s="21">
        <f t="shared" si="0"/>
        <v>103288.90000000002</v>
      </c>
      <c r="I39" s="5"/>
      <c r="J39" s="5"/>
      <c r="K39" s="5"/>
      <c r="L39" s="5"/>
      <c r="M39" s="5"/>
    </row>
    <row r="40" spans="1:13">
      <c r="A40" s="19" t="s">
        <v>13</v>
      </c>
      <c r="B40" s="22">
        <v>0</v>
      </c>
      <c r="C40" s="22">
        <v>0</v>
      </c>
      <c r="D40" s="21">
        <f t="shared" si="0"/>
        <v>0</v>
      </c>
      <c r="E40" s="22">
        <v>0</v>
      </c>
      <c r="F40" s="21">
        <f t="shared" si="0"/>
        <v>0</v>
      </c>
      <c r="G40" s="22">
        <v>0</v>
      </c>
      <c r="H40" s="21">
        <f t="shared" si="0"/>
        <v>0</v>
      </c>
      <c r="I40" s="5"/>
      <c r="J40" s="5"/>
      <c r="K40" s="5"/>
      <c r="L40" s="5"/>
      <c r="M40" s="5"/>
    </row>
    <row r="41" spans="1:13" s="7" customFormat="1">
      <c r="A41" s="10" t="s">
        <v>15</v>
      </c>
      <c r="B41" s="25">
        <f>B42+B43</f>
        <v>174411.89999999997</v>
      </c>
      <c r="C41" s="25">
        <f>C42+C43</f>
        <v>702595.59999999986</v>
      </c>
      <c r="D41" s="21">
        <f t="shared" si="0"/>
        <v>528183.69999999995</v>
      </c>
      <c r="E41" s="25">
        <f>E42+E43</f>
        <v>221828.7</v>
      </c>
      <c r="F41" s="21">
        <f t="shared" si="1"/>
        <v>-480766.89999999985</v>
      </c>
      <c r="G41" s="25">
        <f>G42+G43</f>
        <v>224049.7</v>
      </c>
      <c r="H41" s="21">
        <f t="shared" si="2"/>
        <v>2221</v>
      </c>
    </row>
    <row r="42" spans="1:13">
      <c r="A42" s="9" t="s">
        <v>12</v>
      </c>
      <c r="B42" s="22">
        <f>B8+B9+B10+B12+B13+B15+B16+B17+B18+B20+B21+B22+B23+B25+B26+B28+B30+B32+B34</f>
        <v>136904.39999999997</v>
      </c>
      <c r="C42" s="22">
        <f>C8+C9+C10+C12+C13+C15+C16+C17+C18+C20+C21+C22+C23+C25+C26+C28+C30+C32+C34+C33</f>
        <v>559705.59999999986</v>
      </c>
      <c r="D42" s="21">
        <f t="shared" si="0"/>
        <v>422801.1999999999</v>
      </c>
      <c r="E42" s="22">
        <f>E8+E9+E10+E12+E13+E15+E16+E17+E18+E20+E21+E22+E23+E25+E26+E28+E30+E32+E34</f>
        <v>205098.80000000002</v>
      </c>
      <c r="F42" s="21">
        <f t="shared" si="1"/>
        <v>-354606.79999999981</v>
      </c>
      <c r="G42" s="22">
        <f>G8+G9+G10+G12+G13+G15+G16+G17+G18+G20+G21+G22+G23+G25+G26+G28+G30+G32+G34</f>
        <v>211095.5</v>
      </c>
      <c r="H42" s="21">
        <f t="shared" si="2"/>
        <v>5996.6999999999825</v>
      </c>
    </row>
    <row r="43" spans="1:13">
      <c r="A43" s="9" t="s">
        <v>13</v>
      </c>
      <c r="B43" s="22">
        <f>B11+B14+B19+B24+B29+B31</f>
        <v>37507.5</v>
      </c>
      <c r="C43" s="22">
        <f>C11+C14+C19+C24+C29+C31</f>
        <v>142890</v>
      </c>
      <c r="D43" s="21">
        <f t="shared" si="0"/>
        <v>105382.5</v>
      </c>
      <c r="E43" s="22">
        <f>E11+E14+E19+E24+E29+E31</f>
        <v>16729.900000000001</v>
      </c>
      <c r="F43" s="21">
        <f t="shared" si="1"/>
        <v>-126160.1</v>
      </c>
      <c r="G43" s="22">
        <f>G11+G14+G19+G24+G29+G31</f>
        <v>12954.2</v>
      </c>
      <c r="H43" s="21">
        <f t="shared" si="2"/>
        <v>-3775.7000000000007</v>
      </c>
    </row>
  </sheetData>
  <mergeCells count="10">
    <mergeCell ref="F1:H1"/>
    <mergeCell ref="G5:G6"/>
    <mergeCell ref="H5:H6"/>
    <mergeCell ref="A3:H3"/>
    <mergeCell ref="A5:A6"/>
    <mergeCell ref="B5:B6"/>
    <mergeCell ref="C5:C6"/>
    <mergeCell ref="D5:D6"/>
    <mergeCell ref="E5:E6"/>
    <mergeCell ref="F5:F6"/>
  </mergeCells>
  <pageMargins left="0.19685039370078741" right="0.19685039370078741" top="0.39370078740157483" bottom="0.39370078740157483" header="0.31496062992125984" footer="0.31496062992125984"/>
  <pageSetup paperSize="9" scale="74" firstPageNumber="25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к поясн. записке</vt:lpstr>
      <vt:lpstr>'Приложение 2 к поясн. записке'!Заголовки_для_печати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2023-11-01T13:18:05Z</dcterms:modified>
</cp:coreProperties>
</file>