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23Сведения о доходах" sheetId="1" r:id="rId1"/>
  </sheets>
  <definedNames>
    <definedName name="_xlnm.Print_Titles" localSheetId="0">'на 01.07.2023Сведения о доходах'!$5:$6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<sst xmlns="http://schemas.openxmlformats.org/spreadsheetml/2006/main" count="96" uniqueCount="92">
  <si>
    <t>Наименование показателя</t>
  </si>
  <si>
    <t>Код бюджетной классификации</t>
  </si>
  <si>
    <t>000 1 00 00000 00 0000 000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</si>
  <si>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</si>
  <si>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</si>
  <si>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</si>
  <si>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</si>
  <si>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</si>
  <si>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</si>
  <si>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</si>
  <si>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</si>
  <si>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</si>
  <si>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</si>
  <si>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</si>
  <si>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</si>
  <si>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</si>
  <si>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</si>
  <si>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</si>
  <si>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</si>
  <si>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000 1 11 09000 00 0000 120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</si>
  <si>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</si>
  <si>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</si>
  <si>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</si>
  <si>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</si>
  <si>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</si>
  <si>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</si>
  <si>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</si>
  <si>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</si>
  <si>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</si>
  <si>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</si>
  <si>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</si>
  <si>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</si>
  <si>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</si>
  <si>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БЕЗВОЗМЕЗДНЫЕ ПОСТУПЛЕНИЯ</t>
  </si>
  <si>
    <t>ИТОГО ДОХОДОВ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</si>
  <si>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</si>
  <si>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</si>
  <si>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</si>
  <si>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</si>
  <si>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</si>
  <si>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000 1 17 00000 00 0000 000</t>
  </si>
  <si>
    <t>000 1 05 04000 02 0000 110</t>
  </si>
  <si>
    <t>Налог, взимаемый в связи с применением патентной системы налогообложения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</si>
  <si>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</si>
  <si>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</si>
  <si>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</si>
  <si>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</si>
  <si>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</si>
  <si>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Прочие неналоговые доходы</t>
  </si>
  <si>
    <t>000 1 17 05000 00 0000 180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</si>
  <si>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</si>
  <si>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</si>
  <si>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</si>
  <si>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</si>
  <si>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000 2 19 00000 00 0000 000
</t>
  </si>
  <si>
    <t>000 2 02 10000 00 0000 150</t>
  </si>
  <si>
    <t>000 2 02 20000 00 0000 150</t>
  </si>
  <si>
    <t>000 2 02 30000 00 0000 150</t>
  </si>
  <si>
    <t>000 2 02 40000 00 0000 150</t>
  </si>
  <si>
    <t>000 2 07 00000 00 0000 150</t>
  </si>
  <si>
    <t>(тыс. рублей)</t>
  </si>
  <si>
    <t>000 1 06 04000 02 0000 110</t>
  </si>
  <si>
    <t>ДОХОДЫ ОТ ОКАЗАНИЯ ПЛАТНЫХ УСЛУГ И КОМПЕНСАЦИИ ЗАТРАТ  ГОСУДАРСТВА</t>
  </si>
  <si>
    <t>Транспортный налог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</si>
  <si>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</si>
  <si>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</si>
  <si>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</si>
  <si>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</si>
  <si>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Инициативные платежи</t>
  </si>
  <si>
    <t>000 1 17 15000 00 0000 150</t>
  </si>
  <si>
    <t>НАЛОГОВЫЕ И НЕНАЛОГОВЫЕ ДОХОДЫ, в том числе</t>
  </si>
  <si>
    <t>Первоначальный план на 2023 год</t>
  </si>
  <si>
    <r>
      <rPr>
        <b/>
        <sz val="10"/>
        <rFont val="Times New Roman"/>
        <family val="1"/>
      </rPr>
      <t xml:space="preserve">Уточненный план на 2023 год  </t>
    </r>
    <r>
      <rPr>
        <b/>
        <sz val="10"/>
        <color indexed="10"/>
        <rFont val="Times New Roman"/>
        <family val="1"/>
      </rPr>
      <t xml:space="preserve">             </t>
    </r>
  </si>
  <si>
    <t xml:space="preserve">% исполнения к уточненному плану на 2023 год 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</si>
  <si>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</si>
  <si>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</si>
  <si>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</si>
  <si>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Иные межбюджетные трансферты</t>
  </si>
  <si>
    <t>000 2 18 04000 04 0000 150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</si>
  <si>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</si>
  <si>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</si>
  <si>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</si>
  <si>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000 1 13 02990 00 0000 130</t>
  </si>
  <si>
    <t>в 1,6 раза</t>
  </si>
  <si>
    <t xml:space="preserve">% исполнения к первоначальному плану на 2023 год </t>
  </si>
  <si>
    <t xml:space="preserve">Сведения по доходам бюджета городского округа Урай Ханты-Мансийского автономного округа-Югры за 1 полугодие 2023 года в сравнении                                                                                                                   с запланированными значениями на соответствующий период </t>
  </si>
  <si>
    <t>Уточненный план на                    1 полугодие          2023 года</t>
  </si>
  <si>
    <t>Исполнено на 01.07.2023</t>
  </si>
  <si>
    <t xml:space="preserve">% исполнения к уточненному плану за                              1 полугодие             2023 года </t>
  </si>
  <si>
    <t>в 4,7 раза</t>
  </si>
  <si>
    <t>в 1,3 раза</t>
  </si>
  <si>
    <t>в 7,3 раза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</si>
</sst>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1">
    <xf numFmtId="0" fontId="0" fillId="0" borderId="0" xfId="0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3" fillId="4" borderId="11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173" fontId="3" fillId="4" borderId="11" xfId="0" applyNumberFormat="1" applyFont="1" applyFill="1" applyBorder="1" applyAlignment="1">
      <alignment horizontal="center" vertical="center"/>
    </xf>
    <xf numFmtId="173" fontId="4" fillId="4" borderId="11" xfId="0" applyNumberFormat="1" applyFont="1" applyFill="1" applyBorder="1" applyAlignment="1">
      <alignment horizontal="center" vertical="center"/>
    </xf>
    <xf numFmtId="173" fontId="3" fillId="4" borderId="11" xfId="61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173" fontId="3" fillId="34" borderId="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4" sqref="I24"/>
    </sheetView>
  </sheetViews>
  <sheetFormatPr defaultColWidth="9.140625" defaultRowHeight="12.75"/>
  <cols>
    <col min="1" max="1" width="65.00390625" style="18" customWidth="1"/>
    <col min="2" max="2" width="24.57421875" style="15" customWidth="1"/>
    <col min="3" max="3" width="14.7109375" style="15" customWidth="1"/>
    <col min="4" max="4" width="13.28125" style="25" customWidth="1"/>
    <col min="5" max="5" width="12.57421875" style="25" customWidth="1"/>
    <col min="6" max="6" width="11.7109375" style="17" customWidth="1"/>
    <col min="7" max="7" width="11.28125" style="17" customWidth="1"/>
    <col min="8" max="10" width="11.8515625" style="17" customWidth="1"/>
    <col min="11" max="16384" width="9.140625" style="17" customWidth="1"/>
  </cols>
  <sheetData>
    <row r="1" spans="2:10" ht="15">
      <c r="B1" s="60"/>
      <c r="C1" s="60"/>
      <c r="D1" s="60"/>
      <c r="E1" s="60"/>
      <c r="F1" s="60"/>
      <c r="G1" s="60"/>
      <c r="H1" s="60"/>
      <c r="I1" s="60"/>
      <c r="J1" s="27"/>
    </row>
    <row r="2" spans="1:10" s="20" customFormat="1" ht="37.5" customHeight="1">
      <c r="A2" s="59" t="s">
        <v>85</v>
      </c>
      <c r="B2" s="59"/>
      <c r="C2" s="59"/>
      <c r="D2" s="59"/>
      <c r="E2" s="59"/>
      <c r="F2" s="59"/>
      <c r="G2" s="59"/>
      <c r="H2" s="59"/>
      <c r="I2" s="59"/>
      <c r="J2" s="42"/>
    </row>
    <row r="3" spans="1:5" s="20" customFormat="1" ht="19.5" customHeight="1">
      <c r="A3" s="59"/>
      <c r="B3" s="59"/>
      <c r="C3" s="59"/>
      <c r="D3" s="59"/>
      <c r="E3" s="41"/>
    </row>
    <row r="4" spans="1:10" ht="15" customHeight="1">
      <c r="A4" s="19"/>
      <c r="B4" s="5"/>
      <c r="C4" s="5"/>
      <c r="D4" s="6"/>
      <c r="E4" s="6"/>
      <c r="H4" s="6"/>
      <c r="I4" s="6" t="s">
        <v>60</v>
      </c>
      <c r="J4" s="6"/>
    </row>
    <row r="5" spans="1:10" ht="94.5" customHeight="1">
      <c r="A5" s="7" t="s">
        <v>0</v>
      </c>
      <c r="B5" s="7" t="s">
        <v>1</v>
      </c>
      <c r="C5" s="48" t="s">
        <v>71</v>
      </c>
      <c r="D5" s="49" t="s">
        <v>72</v>
      </c>
      <c r="E5" s="50" t="s">
        <v>86</v>
      </c>
      <c r="F5" s="8" t="s">
        <v>87</v>
      </c>
      <c r="G5" s="55" t="s">
        <v>88</v>
      </c>
      <c r="H5" s="7" t="s">
        <v>84</v>
      </c>
      <c r="I5" s="7" t="s">
        <v>73</v>
      </c>
      <c r="J5" s="43"/>
    </row>
    <row r="6" spans="1:10" s="16" customFormat="1" ht="12.75">
      <c r="A6" s="12">
        <v>1</v>
      </c>
      <c r="B6" s="12">
        <v>2</v>
      </c>
      <c r="C6" s="12">
        <v>3</v>
      </c>
      <c r="D6" s="13">
        <v>4</v>
      </c>
      <c r="E6" s="51">
        <v>5</v>
      </c>
      <c r="F6" s="10">
        <v>6</v>
      </c>
      <c r="G6" s="56">
        <v>7</v>
      </c>
      <c r="H6" s="10">
        <v>8</v>
      </c>
      <c r="I6" s="10">
        <v>9</v>
      </c>
      <c r="J6" s="44"/>
    </row>
    <row r="7" spans="1:10" ht="22.5" customHeight="1">
      <c r="A7" s="2" t="s">
        <v>70</v>
      </c>
      <c r="B7" s="3" t="s">
        <v>2</v>
      </c>
      <c r="C7" s="26">
        <f>C8+C9+C10+C15+C19+C20+C24+C25+C29+C32+C33</f>
        <v>1091474.1</v>
      </c>
      <c r="D7" s="26">
        <f>D8+D9+D10+D15+D19+D20+D24+D25+D29+D32+D33</f>
        <v>1097583.4</v>
      </c>
      <c r="E7" s="52">
        <f>E8+E9+E10+E15+E19+E20+E24+E25+E29+E32+E33</f>
        <v>495869.5</v>
      </c>
      <c r="F7" s="26">
        <f>F8+F9+F10+F15+F19+F20+F24+F25+F29+F32+F33</f>
        <v>545602.3</v>
      </c>
      <c r="G7" s="52">
        <f>F7/E7*100</f>
        <v>110.02941298063303</v>
      </c>
      <c r="H7" s="26">
        <f>F7/C7*100</f>
        <v>49.98765431080774</v>
      </c>
      <c r="I7" s="26">
        <f>F7/D7*100</f>
        <v>49.70941615917297</v>
      </c>
      <c r="J7" s="45"/>
    </row>
    <row r="8" spans="1:10" ht="23.25" customHeight="1">
      <c r="A8" s="9" t="s">
        <v>3</v>
      </c>
      <c r="B8" s="10" t="s">
        <v>4</v>
      </c>
      <c r="C8" s="21">
        <v>707614.7</v>
      </c>
      <c r="D8" s="21">
        <v>707614.7</v>
      </c>
      <c r="E8" s="53">
        <v>313447.7</v>
      </c>
      <c r="F8" s="21">
        <v>345428.7</v>
      </c>
      <c r="G8" s="53">
        <f>F8/E8*100</f>
        <v>110.20297804067474</v>
      </c>
      <c r="H8" s="21">
        <f aca="true" t="shared" si="0" ref="H8:H44">F8/C8*100</f>
        <v>48.81593047741943</v>
      </c>
      <c r="I8" s="21">
        <f>F8/D8*100</f>
        <v>48.81593047741943</v>
      </c>
      <c r="J8" s="45"/>
    </row>
    <row r="9" spans="1:10" ht="29.25" customHeight="1">
      <c r="A9" s="1" t="s">
        <v>43</v>
      </c>
      <c r="B9" s="10" t="s">
        <v>44</v>
      </c>
      <c r="C9" s="21">
        <v>17157.9</v>
      </c>
      <c r="D9" s="21">
        <v>17157.9</v>
      </c>
      <c r="E9" s="53">
        <v>8028.9</v>
      </c>
      <c r="F9" s="21">
        <v>8092.8</v>
      </c>
      <c r="G9" s="53">
        <f>F9/E9*100</f>
        <v>100.79587490191683</v>
      </c>
      <c r="H9" s="21">
        <f t="shared" si="0"/>
        <v>47.16661129858549</v>
      </c>
      <c r="I9" s="21">
        <f>F9/D9*100</f>
        <v>47.16661129858549</v>
      </c>
      <c r="J9" s="46"/>
    </row>
    <row r="10" spans="1:10" s="22" customFormat="1" ht="21" customHeight="1">
      <c r="A10" s="4" t="s">
        <v>5</v>
      </c>
      <c r="B10" s="3" t="s">
        <v>6</v>
      </c>
      <c r="C10" s="26">
        <f>C11+C12+C13+C14</f>
        <v>151174.59999999998</v>
      </c>
      <c r="D10" s="26">
        <f>D11+D12+D13+D14</f>
        <v>151174.59999999998</v>
      </c>
      <c r="E10" s="52">
        <f>E11+E12+E13+E14</f>
        <v>81387.3</v>
      </c>
      <c r="F10" s="26">
        <f>F11+F12+F13+F14</f>
        <v>95649.9</v>
      </c>
      <c r="G10" s="52">
        <f>F10/E10*100</f>
        <v>117.52435576558011</v>
      </c>
      <c r="H10" s="26">
        <f t="shared" si="0"/>
        <v>63.27114475579892</v>
      </c>
      <c r="I10" s="26">
        <f>F10/D10*100</f>
        <v>63.27114475579892</v>
      </c>
      <c r="J10" s="45"/>
    </row>
    <row r="11" spans="1:10" s="22" customFormat="1" ht="33.75" customHeight="1">
      <c r="A11" s="35" t="s">
        <v>36</v>
      </c>
      <c r="B11" s="10" t="s">
        <v>7</v>
      </c>
      <c r="C11" s="21">
        <v>144508.9</v>
      </c>
      <c r="D11" s="21">
        <v>144508.9</v>
      </c>
      <c r="E11" s="53">
        <v>78034.8</v>
      </c>
      <c r="F11" s="21">
        <v>94150.3</v>
      </c>
      <c r="G11" s="53">
        <f>F11/E11*100</f>
        <v>120.65168360782626</v>
      </c>
      <c r="H11" s="21">
        <f t="shared" si="0"/>
        <v>65.15190413877623</v>
      </c>
      <c r="I11" s="21">
        <f>F11/D11*100</f>
        <v>65.15190413877623</v>
      </c>
      <c r="J11" s="45"/>
    </row>
    <row r="12" spans="1:10" ht="25.5" customHeight="1">
      <c r="A12" s="9" t="s">
        <v>64</v>
      </c>
      <c r="B12" s="10" t="s">
        <v>65</v>
      </c>
      <c r="C12" s="21">
        <v>0</v>
      </c>
      <c r="D12" s="21">
        <v>0</v>
      </c>
      <c r="E12" s="53">
        <v>0</v>
      </c>
      <c r="F12" s="21">
        <v>-342.1</v>
      </c>
      <c r="G12" s="53">
        <v>0</v>
      </c>
      <c r="H12" s="21">
        <v>0</v>
      </c>
      <c r="I12" s="21">
        <v>0</v>
      </c>
      <c r="J12" s="45"/>
    </row>
    <row r="13" spans="1:10" ht="21" customHeight="1">
      <c r="A13" s="28" t="s">
        <v>66</v>
      </c>
      <c r="B13" s="23" t="s">
        <v>67</v>
      </c>
      <c r="C13" s="21">
        <v>39.3</v>
      </c>
      <c r="D13" s="21">
        <v>39.3</v>
      </c>
      <c r="E13" s="53">
        <v>39.3</v>
      </c>
      <c r="F13" s="21">
        <v>183.2</v>
      </c>
      <c r="G13" s="53" t="s">
        <v>89</v>
      </c>
      <c r="H13" s="21" t="s">
        <v>89</v>
      </c>
      <c r="I13" s="21" t="s">
        <v>89</v>
      </c>
      <c r="J13" s="45"/>
    </row>
    <row r="14" spans="1:10" s="22" customFormat="1" ht="25.5" customHeight="1">
      <c r="A14" s="28" t="s">
        <v>42</v>
      </c>
      <c r="B14" s="23" t="s">
        <v>41</v>
      </c>
      <c r="C14" s="21">
        <v>6626.4</v>
      </c>
      <c r="D14" s="21">
        <v>6626.4</v>
      </c>
      <c r="E14" s="53">
        <v>3313.2</v>
      </c>
      <c r="F14" s="21">
        <v>1658.5</v>
      </c>
      <c r="G14" s="53">
        <f>F14/E14*100</f>
        <v>50.05734637208741</v>
      </c>
      <c r="H14" s="21">
        <f t="shared" si="0"/>
        <v>25.028673186043704</v>
      </c>
      <c r="I14" s="21">
        <f>F14/D14*100</f>
        <v>25.028673186043704</v>
      </c>
      <c r="J14" s="45"/>
    </row>
    <row r="15" spans="1:10" s="22" customFormat="1" ht="19.5" customHeight="1">
      <c r="A15" s="4" t="s">
        <v>8</v>
      </c>
      <c r="B15" s="3" t="s">
        <v>9</v>
      </c>
      <c r="C15" s="26">
        <f>C16+C17+C18</f>
        <v>51652.5</v>
      </c>
      <c r="D15" s="26">
        <f>D16+D17+D18</f>
        <v>51652.5</v>
      </c>
      <c r="E15" s="52">
        <f>E16+E17+E18</f>
        <v>12712.7</v>
      </c>
      <c r="F15" s="26">
        <f>F16+F17+F18</f>
        <v>8868.9</v>
      </c>
      <c r="G15" s="52">
        <f>F15/E15*100</f>
        <v>69.76409417354299</v>
      </c>
      <c r="H15" s="26">
        <f t="shared" si="0"/>
        <v>17.1703208944388</v>
      </c>
      <c r="I15" s="26">
        <f>F15/D15*100</f>
        <v>17.1703208944388</v>
      </c>
      <c r="J15" s="45"/>
    </row>
    <row r="16" spans="1:10" s="22" customFormat="1" ht="21" customHeight="1">
      <c r="A16" s="9" t="s">
        <v>10</v>
      </c>
      <c r="B16" s="10" t="s">
        <v>11</v>
      </c>
      <c r="C16" s="21">
        <v>18398.5</v>
      </c>
      <c r="D16" s="21">
        <v>18398.5</v>
      </c>
      <c r="E16" s="53">
        <v>1839.8</v>
      </c>
      <c r="F16" s="21">
        <v>136.6</v>
      </c>
      <c r="G16" s="53">
        <f>F16/E16*100</f>
        <v>7.424720078269377</v>
      </c>
      <c r="H16" s="21">
        <f t="shared" si="0"/>
        <v>0.7424518303122537</v>
      </c>
      <c r="I16" s="21">
        <f aca="true" t="shared" si="1" ref="I16:I35">F16/D16*100</f>
        <v>0.7424518303122537</v>
      </c>
      <c r="J16" s="45"/>
    </row>
    <row r="17" spans="1:10" ht="18" customHeight="1">
      <c r="A17" s="9" t="s">
        <v>63</v>
      </c>
      <c r="B17" s="10" t="s">
        <v>61</v>
      </c>
      <c r="C17" s="21">
        <v>13482</v>
      </c>
      <c r="D17" s="21">
        <v>13482</v>
      </c>
      <c r="E17" s="53">
        <v>3566.5</v>
      </c>
      <c r="F17" s="21">
        <v>3179.2</v>
      </c>
      <c r="G17" s="53">
        <f>F17/E17*100</f>
        <v>89.1406140473854</v>
      </c>
      <c r="H17" s="21">
        <f t="shared" si="0"/>
        <v>23.58107105770657</v>
      </c>
      <c r="I17" s="21">
        <f t="shared" si="1"/>
        <v>23.58107105770657</v>
      </c>
      <c r="J17" s="45"/>
    </row>
    <row r="18" spans="1:10" ht="17.25" customHeight="1">
      <c r="A18" s="9" t="s">
        <v>12</v>
      </c>
      <c r="B18" s="10" t="s">
        <v>13</v>
      </c>
      <c r="C18" s="21">
        <v>19772</v>
      </c>
      <c r="D18" s="21">
        <v>19772</v>
      </c>
      <c r="E18" s="53">
        <v>7306.4</v>
      </c>
      <c r="F18" s="21">
        <v>5553.1</v>
      </c>
      <c r="G18" s="53">
        <f>F18/E18*100</f>
        <v>76.00323004489215</v>
      </c>
      <c r="H18" s="21">
        <f t="shared" si="0"/>
        <v>28.085676714545826</v>
      </c>
      <c r="I18" s="21">
        <f t="shared" si="1"/>
        <v>28.085676714545826</v>
      </c>
      <c r="J18" s="45"/>
    </row>
    <row r="19" spans="1:10" ht="20.25" customHeight="1">
      <c r="A19" s="4" t="s">
        <v>14</v>
      </c>
      <c r="B19" s="3" t="s">
        <v>15</v>
      </c>
      <c r="C19" s="26">
        <v>7215.1</v>
      </c>
      <c r="D19" s="26">
        <v>7215.1</v>
      </c>
      <c r="E19" s="52">
        <v>3695.6</v>
      </c>
      <c r="F19" s="26">
        <v>3540.1</v>
      </c>
      <c r="G19" s="52">
        <f>F19/E19*100</f>
        <v>95.79229353826172</v>
      </c>
      <c r="H19" s="26">
        <f t="shared" si="0"/>
        <v>49.06515502210641</v>
      </c>
      <c r="I19" s="26">
        <f t="shared" si="1"/>
        <v>49.06515502210641</v>
      </c>
      <c r="J19" s="45"/>
    </row>
    <row r="20" spans="1:10" ht="32.25" customHeight="1">
      <c r="A20" s="4" t="s">
        <v>16</v>
      </c>
      <c r="B20" s="3" t="s">
        <v>17</v>
      </c>
      <c r="C20" s="26">
        <f>SUM(C22+C23+C21)</f>
        <v>105930.50000000001</v>
      </c>
      <c r="D20" s="26">
        <f>SUM(D22+D23+D21)</f>
        <v>110253.09999999999</v>
      </c>
      <c r="E20" s="52">
        <f>SUM(E22+E23+E21)</f>
        <v>48437.3</v>
      </c>
      <c r="F20" s="26">
        <f>SUM(F22+F23+F21)</f>
        <v>54162.9</v>
      </c>
      <c r="G20" s="52">
        <f>F20/E20*100</f>
        <v>111.82064235620068</v>
      </c>
      <c r="H20" s="26">
        <f t="shared" si="0"/>
        <v>51.13059978004446</v>
      </c>
      <c r="I20" s="26">
        <f t="shared" si="1"/>
        <v>49.12596561910731</v>
      </c>
      <c r="J20" s="45"/>
    </row>
    <row r="21" spans="1:10" s="14" customFormat="1" ht="56.25" customHeight="1">
      <c r="A21" s="9" t="s">
        <v>35</v>
      </c>
      <c r="B21" s="11" t="s">
        <v>51</v>
      </c>
      <c r="C21" s="21">
        <v>157.8</v>
      </c>
      <c r="D21" s="21">
        <v>157.8</v>
      </c>
      <c r="E21" s="53">
        <v>0</v>
      </c>
      <c r="F21" s="21">
        <v>1154.6</v>
      </c>
      <c r="G21" s="53">
        <v>0</v>
      </c>
      <c r="H21" s="21" t="s">
        <v>91</v>
      </c>
      <c r="I21" s="21" t="s">
        <v>91</v>
      </c>
      <c r="J21" s="46"/>
    </row>
    <row r="22" spans="1:10" ht="63.75">
      <c r="A22" s="9" t="s">
        <v>37</v>
      </c>
      <c r="B22" s="10" t="s">
        <v>18</v>
      </c>
      <c r="C22" s="21">
        <v>70787.3</v>
      </c>
      <c r="D22" s="21">
        <v>75109.9</v>
      </c>
      <c r="E22" s="53">
        <v>38408.3</v>
      </c>
      <c r="F22" s="21">
        <v>42115.9</v>
      </c>
      <c r="G22" s="53">
        <f>F22/E22*100</f>
        <v>109.65312185126652</v>
      </c>
      <c r="H22" s="21">
        <f t="shared" si="0"/>
        <v>59.49640684134019</v>
      </c>
      <c r="I22" s="21">
        <f t="shared" si="1"/>
        <v>56.07236862251182</v>
      </c>
      <c r="J22" s="46"/>
    </row>
    <row r="23" spans="1:10" ht="55.5" customHeight="1">
      <c r="A23" s="9" t="s">
        <v>38</v>
      </c>
      <c r="B23" s="10" t="s">
        <v>19</v>
      </c>
      <c r="C23" s="21">
        <v>34985.4</v>
      </c>
      <c r="D23" s="21">
        <v>34985.4</v>
      </c>
      <c r="E23" s="53">
        <v>10029</v>
      </c>
      <c r="F23" s="21">
        <v>10892.4</v>
      </c>
      <c r="G23" s="53">
        <f>F23/E23*100</f>
        <v>108.60903380197426</v>
      </c>
      <c r="H23" s="21">
        <f t="shared" si="0"/>
        <v>31.134130237184653</v>
      </c>
      <c r="I23" s="21">
        <f t="shared" si="1"/>
        <v>31.134130237184653</v>
      </c>
      <c r="J23" s="46"/>
    </row>
    <row r="24" spans="1:10" ht="21.75" customHeight="1">
      <c r="A24" s="4" t="s">
        <v>20</v>
      </c>
      <c r="B24" s="3" t="s">
        <v>21</v>
      </c>
      <c r="C24" s="26">
        <v>1612.3</v>
      </c>
      <c r="D24" s="26">
        <v>1612.3</v>
      </c>
      <c r="E24" s="52">
        <v>930.5</v>
      </c>
      <c r="F24" s="26">
        <v>1004.4</v>
      </c>
      <c r="G24" s="52">
        <f>F24/E24*100</f>
        <v>107.94196668457818</v>
      </c>
      <c r="H24" s="26">
        <f t="shared" si="0"/>
        <v>62.296098740929104</v>
      </c>
      <c r="I24" s="26">
        <f t="shared" si="1"/>
        <v>62.296098740929104</v>
      </c>
      <c r="J24" s="45"/>
    </row>
    <row r="25" spans="1:10" ht="28.5" customHeight="1">
      <c r="A25" s="4" t="s">
        <v>62</v>
      </c>
      <c r="B25" s="3" t="s">
        <v>22</v>
      </c>
      <c r="C25" s="26">
        <f>C26+C27+C28</f>
        <v>3012.4</v>
      </c>
      <c r="D25" s="26">
        <f>D26+D27+D28</f>
        <v>3012.4</v>
      </c>
      <c r="E25" s="52">
        <f>E26+E27+E28</f>
        <v>2579</v>
      </c>
      <c r="F25" s="26">
        <f>F26+F27+F28</f>
        <v>1502.8000000000002</v>
      </c>
      <c r="G25" s="52">
        <f>F25/E25*100</f>
        <v>58.27064753780535</v>
      </c>
      <c r="H25" s="26">
        <f t="shared" si="0"/>
        <v>49.88713318284425</v>
      </c>
      <c r="I25" s="26">
        <f t="shared" si="1"/>
        <v>49.88713318284425</v>
      </c>
      <c r="J25" s="45"/>
    </row>
    <row r="26" spans="1:10" ht="18" customHeight="1">
      <c r="A26" s="9" t="s">
        <v>45</v>
      </c>
      <c r="B26" s="10" t="s">
        <v>46</v>
      </c>
      <c r="C26" s="21">
        <v>238.8</v>
      </c>
      <c r="D26" s="21">
        <v>238.8</v>
      </c>
      <c r="E26" s="53">
        <v>120.4</v>
      </c>
      <c r="F26" s="21">
        <v>19.7</v>
      </c>
      <c r="G26" s="53">
        <f>F26/E26*100</f>
        <v>16.362126245847175</v>
      </c>
      <c r="H26" s="21">
        <f t="shared" si="0"/>
        <v>8.249581239530986</v>
      </c>
      <c r="I26" s="21">
        <f t="shared" si="1"/>
        <v>8.249581239530986</v>
      </c>
      <c r="J26" s="46"/>
    </row>
    <row r="27" spans="1:10" ht="25.5" customHeight="1">
      <c r="A27" s="58" t="s">
        <v>80</v>
      </c>
      <c r="B27" s="36" t="s">
        <v>81</v>
      </c>
      <c r="C27" s="21">
        <v>698.2</v>
      </c>
      <c r="D27" s="21">
        <v>698.2</v>
      </c>
      <c r="E27" s="53">
        <v>448.3</v>
      </c>
      <c r="F27" s="21">
        <v>719.6</v>
      </c>
      <c r="G27" s="53" t="s">
        <v>83</v>
      </c>
      <c r="H27" s="21">
        <f t="shared" si="0"/>
        <v>103.06502434832426</v>
      </c>
      <c r="I27" s="21">
        <f t="shared" si="1"/>
        <v>103.06502434832426</v>
      </c>
      <c r="J27" s="46"/>
    </row>
    <row r="28" spans="1:10" ht="18.75" customHeight="1">
      <c r="A28" s="9" t="s">
        <v>47</v>
      </c>
      <c r="B28" s="36" t="s">
        <v>82</v>
      </c>
      <c r="C28" s="21">
        <v>2075.4</v>
      </c>
      <c r="D28" s="21">
        <v>2075.4</v>
      </c>
      <c r="E28" s="53">
        <v>2010.3</v>
      </c>
      <c r="F28" s="21">
        <v>763.5</v>
      </c>
      <c r="G28" s="53">
        <f>F28/E28*100</f>
        <v>37.979406058797196</v>
      </c>
      <c r="H28" s="21">
        <f t="shared" si="0"/>
        <v>36.788089043076035</v>
      </c>
      <c r="I28" s="21">
        <f t="shared" si="1"/>
        <v>36.788089043076035</v>
      </c>
      <c r="J28" s="46"/>
    </row>
    <row r="29" spans="1:10" ht="30" customHeight="1">
      <c r="A29" s="4" t="s">
        <v>23</v>
      </c>
      <c r="B29" s="3" t="s">
        <v>24</v>
      </c>
      <c r="C29" s="26">
        <f>C30+C31</f>
        <v>42498</v>
      </c>
      <c r="D29" s="26">
        <f>D30+D31</f>
        <v>44132.299999999996</v>
      </c>
      <c r="E29" s="52">
        <f>E30+E31</f>
        <v>22699.800000000003</v>
      </c>
      <c r="F29" s="26">
        <f>F30+F31</f>
        <v>25559.1</v>
      </c>
      <c r="G29" s="52">
        <f>F29/E29*100</f>
        <v>112.59614622155259</v>
      </c>
      <c r="H29" s="26">
        <f t="shared" si="0"/>
        <v>60.14188903007201</v>
      </c>
      <c r="I29" s="26">
        <f t="shared" si="1"/>
        <v>57.914724589473025</v>
      </c>
      <c r="J29" s="45"/>
    </row>
    <row r="30" spans="1:10" ht="57" customHeight="1">
      <c r="A30" s="9" t="s">
        <v>52</v>
      </c>
      <c r="B30" s="10" t="s">
        <v>25</v>
      </c>
      <c r="C30" s="21">
        <v>39475.7</v>
      </c>
      <c r="D30" s="21">
        <v>39475.7</v>
      </c>
      <c r="E30" s="53">
        <v>18948.4</v>
      </c>
      <c r="F30" s="21">
        <v>20777.7</v>
      </c>
      <c r="G30" s="53">
        <f>F30/E30*100</f>
        <v>109.65411327605497</v>
      </c>
      <c r="H30" s="21">
        <f t="shared" si="0"/>
        <v>52.63415214929692</v>
      </c>
      <c r="I30" s="21">
        <f t="shared" si="1"/>
        <v>52.63415214929692</v>
      </c>
      <c r="J30" s="46"/>
    </row>
    <row r="31" spans="1:10" ht="29.25" customHeight="1">
      <c r="A31" s="9" t="s">
        <v>53</v>
      </c>
      <c r="B31" s="10" t="s">
        <v>26</v>
      </c>
      <c r="C31" s="21">
        <v>3022.3</v>
      </c>
      <c r="D31" s="21">
        <v>4656.6</v>
      </c>
      <c r="E31" s="53">
        <v>3751.4</v>
      </c>
      <c r="F31" s="21">
        <v>4781.4</v>
      </c>
      <c r="G31" s="53" t="s">
        <v>90</v>
      </c>
      <c r="H31" s="21" t="s">
        <v>83</v>
      </c>
      <c r="I31" s="21">
        <f t="shared" si="1"/>
        <v>102.68006700167503</v>
      </c>
      <c r="J31" s="46"/>
    </row>
    <row r="32" spans="1:10" ht="24.75" customHeight="1">
      <c r="A32" s="4" t="s">
        <v>27</v>
      </c>
      <c r="B32" s="3" t="s">
        <v>28</v>
      </c>
      <c r="C32" s="26">
        <v>3606.1</v>
      </c>
      <c r="D32" s="26">
        <v>3708.5</v>
      </c>
      <c r="E32" s="52">
        <v>1900.7</v>
      </c>
      <c r="F32" s="26">
        <v>1737.5</v>
      </c>
      <c r="G32" s="52">
        <f>F32/E32*100</f>
        <v>91.4136896932709</v>
      </c>
      <c r="H32" s="26">
        <f t="shared" si="0"/>
        <v>48.182246748564936</v>
      </c>
      <c r="I32" s="26">
        <f t="shared" si="1"/>
        <v>46.85182688418498</v>
      </c>
      <c r="J32" s="45"/>
    </row>
    <row r="33" spans="1:10" s="24" customFormat="1" ht="19.5" customHeight="1">
      <c r="A33" s="4" t="s">
        <v>39</v>
      </c>
      <c r="B33" s="29" t="s">
        <v>40</v>
      </c>
      <c r="C33" s="26">
        <f>C34+C35</f>
        <v>0</v>
      </c>
      <c r="D33" s="26">
        <f>D34+D35</f>
        <v>50</v>
      </c>
      <c r="E33" s="52">
        <f>E34+E35</f>
        <v>50</v>
      </c>
      <c r="F33" s="26">
        <f>F34+F35</f>
        <v>55.2</v>
      </c>
      <c r="G33" s="52">
        <f>F33/E33*100</f>
        <v>110.4</v>
      </c>
      <c r="H33" s="26">
        <v>0</v>
      </c>
      <c r="I33" s="26">
        <f t="shared" si="1"/>
        <v>110.4</v>
      </c>
      <c r="J33" s="45"/>
    </row>
    <row r="34" spans="1:10" s="24" customFormat="1" ht="19.5" customHeight="1">
      <c r="A34" s="9" t="s">
        <v>48</v>
      </c>
      <c r="B34" s="11" t="s">
        <v>49</v>
      </c>
      <c r="C34" s="21">
        <v>0</v>
      </c>
      <c r="D34" s="21">
        <v>0</v>
      </c>
      <c r="E34" s="53">
        <v>0</v>
      </c>
      <c r="F34" s="21">
        <v>5.2</v>
      </c>
      <c r="G34" s="53">
        <v>0</v>
      </c>
      <c r="H34" s="21">
        <v>0</v>
      </c>
      <c r="I34" s="21">
        <v>0</v>
      </c>
      <c r="J34" s="46"/>
    </row>
    <row r="35" spans="1:10" ht="19.5" customHeight="1">
      <c r="A35" s="35" t="s">
        <v>68</v>
      </c>
      <c r="B35" s="38" t="s">
        <v>69</v>
      </c>
      <c r="C35" s="37">
        <v>0</v>
      </c>
      <c r="D35" s="37">
        <v>50</v>
      </c>
      <c r="E35" s="53">
        <v>50</v>
      </c>
      <c r="F35" s="37">
        <v>50</v>
      </c>
      <c r="G35" s="53">
        <f>F35/E35*100</f>
        <v>100</v>
      </c>
      <c r="H35" s="21">
        <v>0</v>
      </c>
      <c r="I35" s="21">
        <f t="shared" si="1"/>
        <v>100</v>
      </c>
      <c r="J35" s="47"/>
    </row>
    <row r="36" spans="1:10" ht="19.5" customHeight="1">
      <c r="A36" s="30" t="s">
        <v>29</v>
      </c>
      <c r="B36" s="31" t="s">
        <v>30</v>
      </c>
      <c r="C36" s="32">
        <f>C37+C42+C44+C43</f>
        <v>3090028.1999999997</v>
      </c>
      <c r="D36" s="32">
        <f>D37+D42+D44+D43</f>
        <v>3549533.8000000003</v>
      </c>
      <c r="E36" s="52">
        <f>E37+E42+E44+E43</f>
        <v>1425436.7</v>
      </c>
      <c r="F36" s="32">
        <f>F37+F42+F44+F43</f>
        <v>1312830.2999999998</v>
      </c>
      <c r="G36" s="52">
        <f aca="true" t="shared" si="2" ref="G36:G43">F36/E36*100</f>
        <v>92.10021742810466</v>
      </c>
      <c r="H36" s="26">
        <f t="shared" si="0"/>
        <v>42.48602973914607</v>
      </c>
      <c r="I36" s="26">
        <f aca="true" t="shared" si="3" ref="I36:I43">F36/D36*100</f>
        <v>36.98599235764426</v>
      </c>
      <c r="J36" s="45"/>
    </row>
    <row r="37" spans="1:10" ht="28.5" customHeight="1">
      <c r="A37" s="9" t="s">
        <v>31</v>
      </c>
      <c r="B37" s="10" t="s">
        <v>32</v>
      </c>
      <c r="C37" s="21">
        <f>C38+C39+C40+C41</f>
        <v>3038178.1999999997</v>
      </c>
      <c r="D37" s="21">
        <f>D38+D39+D40+D41</f>
        <v>3359531.1000000006</v>
      </c>
      <c r="E37" s="53">
        <f>E38+E39+E40+E41</f>
        <v>1378884</v>
      </c>
      <c r="F37" s="21">
        <f>F38+F39+F40+F41</f>
        <v>1304477.5</v>
      </c>
      <c r="G37" s="53">
        <f t="shared" si="2"/>
        <v>94.60386080337432</v>
      </c>
      <c r="H37" s="21">
        <f t="shared" si="0"/>
        <v>42.9361747115426</v>
      </c>
      <c r="I37" s="21">
        <f t="shared" si="3"/>
        <v>38.829153866145184</v>
      </c>
      <c r="J37" s="46"/>
    </row>
    <row r="38" spans="1:10" ht="26.25" customHeight="1">
      <c r="A38" s="9" t="s">
        <v>74</v>
      </c>
      <c r="B38" s="10" t="s">
        <v>55</v>
      </c>
      <c r="C38" s="21">
        <v>591058.7</v>
      </c>
      <c r="D38" s="21">
        <v>607791.4</v>
      </c>
      <c r="E38" s="53">
        <v>289026.3</v>
      </c>
      <c r="F38" s="37">
        <v>289026.3</v>
      </c>
      <c r="G38" s="53">
        <f t="shared" si="2"/>
        <v>100</v>
      </c>
      <c r="H38" s="21">
        <f t="shared" si="0"/>
        <v>48.89976240938506</v>
      </c>
      <c r="I38" s="21">
        <f t="shared" si="3"/>
        <v>47.55353563739138</v>
      </c>
      <c r="J38" s="45"/>
    </row>
    <row r="39" spans="1:10" ht="33.75" customHeight="1">
      <c r="A39" s="9" t="s">
        <v>75</v>
      </c>
      <c r="B39" s="10" t="s">
        <v>56</v>
      </c>
      <c r="C39" s="21">
        <v>888988.6</v>
      </c>
      <c r="D39" s="21">
        <v>1140697.7</v>
      </c>
      <c r="E39" s="53">
        <v>265492.3</v>
      </c>
      <c r="F39" s="21">
        <v>211646.6</v>
      </c>
      <c r="G39" s="53">
        <f t="shared" si="2"/>
        <v>79.71854550960612</v>
      </c>
      <c r="H39" s="21">
        <f t="shared" si="0"/>
        <v>23.807571885623734</v>
      </c>
      <c r="I39" s="21">
        <f t="shared" si="3"/>
        <v>18.554135771466886</v>
      </c>
      <c r="J39" s="57"/>
    </row>
    <row r="40" spans="1:10" ht="27.75" customHeight="1">
      <c r="A40" s="35" t="s">
        <v>76</v>
      </c>
      <c r="B40" s="36" t="s">
        <v>57</v>
      </c>
      <c r="C40" s="37">
        <v>1515261.9</v>
      </c>
      <c r="D40" s="37">
        <v>1565911.3</v>
      </c>
      <c r="E40" s="53">
        <v>798180.9</v>
      </c>
      <c r="F40" s="37">
        <v>779285.9</v>
      </c>
      <c r="G40" s="53">
        <f t="shared" si="2"/>
        <v>97.63274215155988</v>
      </c>
      <c r="H40" s="21">
        <f t="shared" si="0"/>
        <v>51.42912258270337</v>
      </c>
      <c r="I40" s="21">
        <f t="shared" si="3"/>
        <v>49.76564764555949</v>
      </c>
      <c r="J40" s="57"/>
    </row>
    <row r="41" spans="1:10" ht="25.5" customHeight="1">
      <c r="A41" s="35" t="s">
        <v>77</v>
      </c>
      <c r="B41" s="36" t="s">
        <v>58</v>
      </c>
      <c r="C41" s="37">
        <v>42869</v>
      </c>
      <c r="D41" s="37">
        <v>45130.7</v>
      </c>
      <c r="E41" s="53">
        <v>26184.5</v>
      </c>
      <c r="F41" s="37">
        <v>24518.7</v>
      </c>
      <c r="G41" s="53">
        <f t="shared" si="2"/>
        <v>93.63822108499303</v>
      </c>
      <c r="H41" s="21">
        <f t="shared" si="0"/>
        <v>57.19447619491941</v>
      </c>
      <c r="I41" s="21">
        <f t="shared" si="3"/>
        <v>54.3282067417523</v>
      </c>
      <c r="J41" s="45"/>
    </row>
    <row r="42" spans="1:10" s="22" customFormat="1" ht="23.25" customHeight="1">
      <c r="A42" s="34" t="s">
        <v>33</v>
      </c>
      <c r="B42" s="31" t="s">
        <v>59</v>
      </c>
      <c r="C42" s="32">
        <v>51850</v>
      </c>
      <c r="D42" s="32">
        <v>195394</v>
      </c>
      <c r="E42" s="52">
        <v>51944</v>
      </c>
      <c r="F42" s="32">
        <v>13744</v>
      </c>
      <c r="G42" s="52">
        <f t="shared" si="2"/>
        <v>26.459263822578162</v>
      </c>
      <c r="H42" s="26">
        <f t="shared" si="0"/>
        <v>26.507232401157182</v>
      </c>
      <c r="I42" s="26">
        <f t="shared" si="3"/>
        <v>7.033992855461273</v>
      </c>
      <c r="J42" s="45"/>
    </row>
    <row r="43" spans="1:10" s="22" customFormat="1" ht="55.5" customHeight="1">
      <c r="A43" s="34" t="s">
        <v>79</v>
      </c>
      <c r="B43" s="32" t="s">
        <v>78</v>
      </c>
      <c r="C43" s="32">
        <v>0</v>
      </c>
      <c r="D43" s="32">
        <v>452.9</v>
      </c>
      <c r="E43" s="52">
        <v>452.9</v>
      </c>
      <c r="F43" s="32">
        <v>452.9</v>
      </c>
      <c r="G43" s="52">
        <f t="shared" si="2"/>
        <v>100</v>
      </c>
      <c r="H43" s="26">
        <v>0</v>
      </c>
      <c r="I43" s="26">
        <f t="shared" si="3"/>
        <v>100</v>
      </c>
      <c r="J43" s="45"/>
    </row>
    <row r="44" spans="1:10" ht="40.5" customHeight="1">
      <c r="A44" s="30" t="s">
        <v>50</v>
      </c>
      <c r="B44" s="39" t="s">
        <v>54</v>
      </c>
      <c r="C44" s="40">
        <v>0</v>
      </c>
      <c r="D44" s="40">
        <v>-5844.2</v>
      </c>
      <c r="E44" s="54">
        <v>-5844.2</v>
      </c>
      <c r="F44" s="40">
        <v>-5844.1</v>
      </c>
      <c r="G44" s="52">
        <f>F44/E44*100</f>
        <v>99.9982889018172</v>
      </c>
      <c r="H44" s="26">
        <v>0</v>
      </c>
      <c r="I44" s="32">
        <f>F44/D44*100</f>
        <v>99.9982889018172</v>
      </c>
      <c r="J44" s="45"/>
    </row>
    <row r="45" spans="1:10" s="33" customFormat="1" ht="21" customHeight="1">
      <c r="A45" s="30" t="s">
        <v>34</v>
      </c>
      <c r="B45" s="31"/>
      <c r="C45" s="32">
        <f>C7+C36</f>
        <v>4181502.3</v>
      </c>
      <c r="D45" s="32">
        <f>D7+D36</f>
        <v>4647117.2</v>
      </c>
      <c r="E45" s="52">
        <f>E7+E36</f>
        <v>1921306.2</v>
      </c>
      <c r="F45" s="32">
        <f>F7+F36</f>
        <v>1858432.5999999999</v>
      </c>
      <c r="G45" s="52">
        <f>F45/E45*100</f>
        <v>96.72755961543245</v>
      </c>
      <c r="H45" s="26">
        <f>F45/C45*100</f>
        <v>44.44413674004197</v>
      </c>
      <c r="I45" s="32">
        <f>F45/D45*100</f>
        <v>39.99108522591167</v>
      </c>
      <c r="J45" s="45"/>
    </row>
  </sheetData>
  <sheetProtection/>
  <mergeCells count="3">
    <mergeCell ref="A2:I2"/>
    <mergeCell ref="B1:I1"/>
    <mergeCell ref="A3:D3"/>
  </mergeCells>
  <printOptions/>
  <pageMargins left="0" right="0" top="0" bottom="0" header="0.31496062992125984" footer="0.31496062992125984"/>
  <pageSetup firstPageNumber="6" useFirstPageNumber="1" horizontalDpi="600" verticalDpi="600" orientation="portrait" paperSize="9" scale="5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Гавриленко</cp:lastModifiedBy>
  <cp:lastPrinted>2023-06-13T11:43:56Z</cp:lastPrinted>
  <dcterms:created xsi:type="dcterms:W3CDTF">1996-10-08T23:32:33Z</dcterms:created>
  <dcterms:modified xsi:type="dcterms:W3CDTF">2023-09-18T10:11:22Z</dcterms:modified>
  <cp:category/>
  <cp:version/>
  <cp:contentType/>
  <cp:contentStatus/>
</cp:coreProperties>
</file>