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11640"/>
  </bookViews>
  <sheets>
    <sheet name="Дорфонд 2022 и на 2023-2025 год" sheetId="17" r:id="rId1"/>
  </sheets>
  <calcPr calcId="125725"/>
</workbook>
</file>

<file path=xl/calcChain.xml><?xml version="1.0" encoding="utf-8"?>
<calcChain xmlns="http://schemas.openxmlformats.org/spreadsheetml/2006/main">
  <c r="F18" i="17"/>
  <c r="H18"/>
  <c r="E15"/>
  <c r="D20"/>
  <c r="F19"/>
  <c r="G18"/>
  <c r="G19"/>
  <c r="H19"/>
  <c r="E19"/>
  <c r="D19"/>
  <c r="C20"/>
  <c r="C19"/>
  <c r="D17"/>
  <c r="E17"/>
  <c r="D18"/>
  <c r="E18" l="1"/>
  <c r="F10" l="1"/>
  <c r="F20" s="1"/>
  <c r="G10"/>
  <c r="G20" s="1"/>
  <c r="H10"/>
  <c r="H20" s="1"/>
  <c r="E10"/>
  <c r="E20" s="1"/>
  <c r="C10"/>
  <c r="D12"/>
  <c r="D13"/>
  <c r="D14"/>
  <c r="D11"/>
  <c r="D10" l="1"/>
</calcChain>
</file>

<file path=xl/sharedStrings.xml><?xml version="1.0" encoding="utf-8"?>
<sst xmlns="http://schemas.openxmlformats.org/spreadsheetml/2006/main" count="31" uniqueCount="30">
  <si>
    <t>040 108 07173 01 0000 110</t>
  </si>
  <si>
    <t>Код бюджетной классификации</t>
  </si>
  <si>
    <t>Всего доходов, в том числе:</t>
  </si>
  <si>
    <r>
      <rPr>
        <b/>
        <sz val="10"/>
        <rFont val="Times New Roman"/>
        <family val="1"/>
        <charset val="204"/>
      </rPr>
      <t>1.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Акцизы</t>
    </r>
    <r>
      <rPr>
        <sz val="10"/>
        <rFont val="Times New Roman"/>
        <family val="1"/>
        <charset val="204"/>
      </rPr>
      <t xml:space="preserve">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  </r>
  </si>
  <si>
    <t>100 1 03 02 231 01 0000 110,                      100 1 03 02 241 01 0000 110,                      100 1 03 02 251 01 0000 110,                   100 1 03 02 261 01 0000 110</t>
  </si>
  <si>
    <t>000 1 06 04000 02 0000 110</t>
  </si>
  <si>
    <t>2023  год</t>
  </si>
  <si>
    <t>Приложение к письму</t>
  </si>
  <si>
    <t>2024  год</t>
  </si>
  <si>
    <t>Прогнозируемые объемы</t>
  </si>
  <si>
    <t xml:space="preserve">Наименование источников </t>
  </si>
  <si>
    <t>2025  год</t>
  </si>
  <si>
    <r>
      <rPr>
        <b/>
        <sz val="10"/>
        <rFont val="Times New Roman"/>
        <family val="1"/>
        <charset val="204"/>
      </rPr>
      <t>2. Транспортный налог</t>
    </r>
    <r>
      <rPr>
        <sz val="10"/>
        <rFont val="Times New Roman"/>
        <family val="1"/>
        <charset val="204"/>
      </rPr>
      <t>, подлежащий зачислению в местный бюджет</t>
    </r>
  </si>
  <si>
    <r>
      <t xml:space="preserve">3. Государственная пошлина </t>
    </r>
    <r>
      <rPr>
        <sz val="10"/>
        <rFont val="Times New Roman"/>
        <family val="1"/>
        <charset val="204"/>
      </rPr>
      <t>за выдачу органом местного самоуправления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  </r>
  </si>
  <si>
    <t>040 116 11064 01 0000 140</t>
  </si>
  <si>
    <t>2022 год</t>
  </si>
  <si>
    <t>Информация по прогнозу источников формирования и использования средств муниципального дорожного фонда  города Урай на очередной финансовый 2023 год и на плановый период 2024 и 2025 годов</t>
  </si>
  <si>
    <t>(тыс.рублей)</t>
  </si>
  <si>
    <t>План, утвержденный решением Думы города Урай от 03.12.2021 №29</t>
  </si>
  <si>
    <t>Уточненный план</t>
  </si>
  <si>
    <t>Ожидаемая оценка</t>
  </si>
  <si>
    <t>1</t>
  </si>
  <si>
    <r>
      <rPr>
        <b/>
        <sz val="10"/>
        <rFont val="Times New Roman"/>
        <family val="1"/>
        <charset val="204"/>
      </rPr>
      <t xml:space="preserve">4.  Платежи, уплачиваемые в целях возмещения вреда, причиняемого автомобильным дорогам </t>
    </r>
    <r>
      <rPr>
        <sz val="10"/>
        <rFont val="Times New Roman"/>
        <family val="1"/>
        <charset val="204"/>
      </rPr>
      <t>местного значения в границах городского округа  транспортными средствами, осуществляющими перевозки тяжеловесных и (или) крупногабаритных грузов, зачисляемые в местный бюджет</t>
    </r>
  </si>
  <si>
    <t>Остатки муниципального дорожного фонда, неиспользованные в прошлом финансовом году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</si>
  <si>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муниципальной программы " Развитие транспортной системы города Урай"</t>
  </si>
  <si>
    <t>040 0409 1810220700 244 225</t>
  </si>
  <si>
    <t>040 0409 3510120700 244 225</t>
  </si>
  <si>
    <t>Итого расходов</t>
  </si>
  <si>
    <t>Отклонение (доходы - расходы)</t>
  </si>
  <si>
    <t>Содержание автомобильных дорог общего пользования и искусственных сооружений на них в рамках муниципальной программы "Развитие жилищно-коммунального комплекса и повышение энергетической эффективности в городе Урай на 2019-2030 годы, содержание объездной дороги, ямочный ремонт, устройство проездов, выездов, строительство проезда к инфекционному отделению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</si>
</sst>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3" fontId="2" fillId="0" borderId="0" xfId="2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horizontal="right" vertical="center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2" fillId="0" borderId="1" xfId="2" applyNumberFormat="1" applyFont="1" applyFill="1" applyBorder="1" applyAlignment="1" applyProtection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3" fillId="2" borderId="1" xfId="1" applyNumberFormat="1" applyFont="1" applyFill="1" applyBorder="1" applyAlignment="1" applyProtection="1">
      <alignment horizontal="right"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43" fontId="3" fillId="2" borderId="1" xfId="2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vertical="top"/>
    </xf>
    <xf numFmtId="49" fontId="2" fillId="0" borderId="1" xfId="1" applyNumberFormat="1" applyFont="1" applyFill="1" applyBorder="1" applyAlignment="1" applyProtection="1">
      <alignment vertical="center"/>
    </xf>
    <xf numFmtId="49" fontId="3" fillId="0" borderId="1" xfId="1" applyNumberFormat="1" applyFont="1" applyFill="1" applyBorder="1" applyAlignment="1" applyProtection="1">
      <alignment vertical="center" wrapText="1"/>
    </xf>
    <xf numFmtId="49" fontId="11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vertical="top"/>
    </xf>
    <xf numFmtId="165" fontId="3" fillId="0" borderId="1" xfId="1" applyNumberFormat="1" applyFont="1" applyFill="1" applyBorder="1" applyAlignment="1" applyProtection="1">
      <alignment vertical="center"/>
    </xf>
    <xf numFmtId="0" fontId="12" fillId="3" borderId="1" xfId="1" applyNumberFormat="1" applyFont="1" applyFill="1" applyBorder="1" applyAlignment="1" applyProtection="1">
      <alignment horizontal="left" vertical="center" wrapText="1"/>
    </xf>
    <xf numFmtId="49" fontId="12" fillId="3" borderId="1" xfId="0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/>
    <xf numFmtId="164" fontId="3" fillId="0" borderId="1" xfId="1" applyNumberFormat="1" applyFont="1" applyFill="1" applyBorder="1" applyAlignment="1" applyProtection="1">
      <alignment vertical="center"/>
    </xf>
    <xf numFmtId="164" fontId="3" fillId="0" borderId="1" xfId="1" applyNumberFormat="1" applyFont="1" applyFill="1" applyBorder="1" applyAlignment="1" applyProtection="1">
      <alignment vertical="top"/>
    </xf>
    <xf numFmtId="0" fontId="12" fillId="3" borderId="1" xfId="0" applyNumberFormat="1" applyFont="1" applyFill="1" applyBorder="1" applyAlignment="1">
      <alignment horizontal="left" vertical="center" wrapText="1"/>
    </xf>
    <xf numFmtId="43" fontId="3" fillId="2" borderId="3" xfId="2" applyFont="1" applyFill="1" applyBorder="1" applyAlignment="1" applyProtection="1">
      <alignment horizontal="center" vertical="center" wrapText="1"/>
    </xf>
    <xf numFmtId="43" fontId="3" fillId="2" borderId="4" xfId="2" applyFont="1" applyFill="1" applyBorder="1" applyAlignment="1" applyProtection="1">
      <alignment horizontal="center" vertical="center" wrapText="1"/>
    </xf>
    <xf numFmtId="43" fontId="3" fillId="2" borderId="5" xfId="2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right" vertical="top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CFCF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topLeftCell="A11" workbookViewId="0">
      <selection activeCell="A5" sqref="A5:H20"/>
    </sheetView>
  </sheetViews>
  <sheetFormatPr defaultColWidth="9.140625" defaultRowHeight="12.75"/>
  <cols>
    <col min="1" max="1" width="60.7109375" style="14" customWidth="1"/>
    <col min="2" max="2" width="24.42578125" style="15" customWidth="1"/>
    <col min="3" max="3" width="15.85546875" style="16" customWidth="1"/>
    <col min="4" max="4" width="19" style="16" customWidth="1"/>
    <col min="5" max="5" width="14.28515625" style="16" customWidth="1"/>
    <col min="6" max="6" width="15.7109375" style="16" customWidth="1"/>
    <col min="7" max="7" width="13.140625" style="16" customWidth="1"/>
    <col min="8" max="8" width="15.7109375" style="16" customWidth="1"/>
    <col min="9" max="16384" width="9.140625" style="16"/>
  </cols>
  <sheetData>
    <row r="1" spans="1:9" ht="16.5" hidden="1" customHeight="1">
      <c r="C1" s="45"/>
      <c r="D1" s="45"/>
      <c r="G1" s="7" t="s">
        <v>7</v>
      </c>
      <c r="H1" s="7"/>
      <c r="I1" s="7"/>
    </row>
    <row r="2" spans="1:9" ht="15.75" hidden="1" customHeight="1">
      <c r="C2" s="45"/>
      <c r="D2" s="45"/>
      <c r="G2" s="7"/>
      <c r="H2" s="7"/>
      <c r="I2" s="7"/>
    </row>
    <row r="3" spans="1:9" ht="15" hidden="1" customHeight="1">
      <c r="C3" s="45"/>
      <c r="D3" s="45"/>
      <c r="G3" s="7"/>
      <c r="H3" s="7"/>
      <c r="I3" s="7"/>
    </row>
    <row r="4" spans="1:9" ht="15" hidden="1" customHeight="1">
      <c r="C4" s="45"/>
      <c r="D4" s="45"/>
      <c r="G4" s="7"/>
      <c r="H4" s="7"/>
      <c r="I4" s="7"/>
    </row>
    <row r="5" spans="1:9" s="19" customFormat="1" ht="41.25" customHeight="1">
      <c r="A5" s="44" t="s">
        <v>16</v>
      </c>
      <c r="B5" s="44"/>
      <c r="C5" s="44"/>
      <c r="D5" s="44"/>
      <c r="E5" s="44"/>
      <c r="F5" s="44"/>
      <c r="G5" s="44"/>
      <c r="H5" s="44"/>
    </row>
    <row r="6" spans="1:9" s="2" customFormat="1" ht="15" customHeight="1">
      <c r="A6" s="3"/>
      <c r="B6" s="3"/>
      <c r="H6" s="8" t="s">
        <v>17</v>
      </c>
    </row>
    <row r="7" spans="1:9" s="17" customFormat="1" ht="27" customHeight="1">
      <c r="A7" s="46" t="s">
        <v>10</v>
      </c>
      <c r="B7" s="48" t="s">
        <v>1</v>
      </c>
      <c r="C7" s="50" t="s">
        <v>15</v>
      </c>
      <c r="D7" s="51"/>
      <c r="E7" s="52"/>
      <c r="F7" s="41" t="s">
        <v>9</v>
      </c>
      <c r="G7" s="42"/>
      <c r="H7" s="43"/>
    </row>
    <row r="8" spans="1:9" s="17" customFormat="1" ht="63.75">
      <c r="A8" s="47"/>
      <c r="B8" s="49"/>
      <c r="C8" s="20" t="s">
        <v>18</v>
      </c>
      <c r="D8" s="20" t="s">
        <v>19</v>
      </c>
      <c r="E8" s="20" t="s">
        <v>20</v>
      </c>
      <c r="F8" s="21" t="s">
        <v>6</v>
      </c>
      <c r="G8" s="21" t="s">
        <v>8</v>
      </c>
      <c r="H8" s="21" t="s">
        <v>11</v>
      </c>
    </row>
    <row r="9" spans="1:9" s="17" customFormat="1" ht="15">
      <c r="A9" s="24" t="s">
        <v>21</v>
      </c>
      <c r="B9" s="25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9" s="18" customFormat="1" ht="24.6" customHeight="1">
      <c r="A10" s="22" t="s">
        <v>2</v>
      </c>
      <c r="B10" s="23"/>
      <c r="C10" s="13">
        <f>SUM(C11:C14)</f>
        <v>27700.699999999997</v>
      </c>
      <c r="D10" s="13">
        <f>C10</f>
        <v>27700.699999999997</v>
      </c>
      <c r="E10" s="13">
        <f>SUM(E11:E14)</f>
        <v>30920.7</v>
      </c>
      <c r="F10" s="13">
        <f t="shared" ref="F10:H10" si="0">SUM(F11:F14)</f>
        <v>31657.600000000002</v>
      </c>
      <c r="G10" s="13">
        <f t="shared" si="0"/>
        <v>32049.8</v>
      </c>
      <c r="H10" s="13">
        <f t="shared" si="0"/>
        <v>32484.799999999999</v>
      </c>
    </row>
    <row r="11" spans="1:9" s="18" customFormat="1" ht="57" customHeight="1">
      <c r="A11" s="1" t="s">
        <v>3</v>
      </c>
      <c r="B11" s="4" t="s">
        <v>4</v>
      </c>
      <c r="C11" s="12">
        <v>13382.5</v>
      </c>
      <c r="D11" s="13">
        <f>C11</f>
        <v>13382.5</v>
      </c>
      <c r="E11" s="12">
        <v>16821.5</v>
      </c>
      <c r="F11" s="9">
        <v>17157.900000000001</v>
      </c>
      <c r="G11" s="9">
        <v>17501.099999999999</v>
      </c>
      <c r="H11" s="9">
        <v>17851.099999999999</v>
      </c>
    </row>
    <row r="12" spans="1:9" s="18" customFormat="1" ht="21" customHeight="1">
      <c r="A12" s="1" t="s">
        <v>12</v>
      </c>
      <c r="B12" s="4" t="s">
        <v>5</v>
      </c>
      <c r="C12" s="12">
        <v>13323.1</v>
      </c>
      <c r="D12" s="13">
        <f t="shared" ref="D12:D14" si="1">C12</f>
        <v>13323.1</v>
      </c>
      <c r="E12" s="12">
        <v>13000</v>
      </c>
      <c r="F12" s="9">
        <v>13482</v>
      </c>
      <c r="G12" s="9">
        <v>13531</v>
      </c>
      <c r="H12" s="9">
        <v>13616</v>
      </c>
    </row>
    <row r="13" spans="1:9" ht="66" customHeight="1">
      <c r="A13" s="5" t="s">
        <v>13</v>
      </c>
      <c r="B13" s="4" t="s">
        <v>0</v>
      </c>
      <c r="C13" s="11">
        <v>290</v>
      </c>
      <c r="D13" s="13">
        <f t="shared" si="1"/>
        <v>290</v>
      </c>
      <c r="E13" s="11">
        <v>99.2</v>
      </c>
      <c r="F13" s="10">
        <v>229.3</v>
      </c>
      <c r="G13" s="10">
        <v>229.3</v>
      </c>
      <c r="H13" s="10">
        <v>229.3</v>
      </c>
    </row>
    <row r="14" spans="1:9" ht="61.5" customHeight="1">
      <c r="A14" s="1" t="s">
        <v>22</v>
      </c>
      <c r="B14" s="6" t="s">
        <v>14</v>
      </c>
      <c r="C14" s="11">
        <v>705.1</v>
      </c>
      <c r="D14" s="13">
        <f t="shared" si="1"/>
        <v>705.1</v>
      </c>
      <c r="E14" s="11">
        <v>1000</v>
      </c>
      <c r="F14" s="10">
        <v>788.4</v>
      </c>
      <c r="G14" s="10">
        <v>788.4</v>
      </c>
      <c r="H14" s="10">
        <v>788.4</v>
      </c>
    </row>
    <row r="15" spans="1:9" ht="25.5">
      <c r="A15" s="30" t="s">
        <v>23</v>
      </c>
      <c r="B15" s="31"/>
      <c r="C15" s="32"/>
      <c r="D15" s="33">
        <v>940</v>
      </c>
      <c r="E15" s="33">
        <f>D15</f>
        <v>940</v>
      </c>
      <c r="F15" s="33"/>
      <c r="G15" s="33"/>
      <c r="H15" s="33"/>
    </row>
    <row r="16" spans="1:9">
      <c r="A16" s="29" t="s">
        <v>2</v>
      </c>
      <c r="B16" s="27"/>
      <c r="C16" s="28"/>
      <c r="D16" s="28"/>
      <c r="E16" s="28"/>
      <c r="F16" s="28"/>
      <c r="G16" s="28"/>
      <c r="H16" s="28"/>
    </row>
    <row r="17" spans="1:8" ht="51">
      <c r="A17" s="34" t="s">
        <v>24</v>
      </c>
      <c r="B17" s="35" t="s">
        <v>25</v>
      </c>
      <c r="C17" s="37">
        <v>16860</v>
      </c>
      <c r="D17" s="37">
        <f>C17+D15</f>
        <v>17800</v>
      </c>
      <c r="E17" s="37">
        <f>D17</f>
        <v>17800</v>
      </c>
      <c r="F17" s="37">
        <v>16860</v>
      </c>
      <c r="G17" s="37"/>
      <c r="H17" s="37"/>
    </row>
    <row r="18" spans="1:8" ht="76.5">
      <c r="A18" s="40" t="s">
        <v>29</v>
      </c>
      <c r="B18" s="35" t="s">
        <v>26</v>
      </c>
      <c r="C18" s="37">
        <v>100023.7</v>
      </c>
      <c r="D18" s="37">
        <f>C18</f>
        <v>100023.7</v>
      </c>
      <c r="E18" s="37">
        <f>D18</f>
        <v>100023.7</v>
      </c>
      <c r="F18" s="37">
        <f>96562.9+3134.9+3018.9+10949.4+2600</f>
        <v>116266.09999999998</v>
      </c>
      <c r="G18" s="37">
        <f>95675.8+3134.9</f>
        <v>98810.7</v>
      </c>
      <c r="H18" s="37">
        <f>95675.8+3134.9</f>
        <v>98810.7</v>
      </c>
    </row>
    <row r="19" spans="1:8" ht="21" customHeight="1">
      <c r="A19" s="36" t="s">
        <v>27</v>
      </c>
      <c r="B19" s="31"/>
      <c r="C19" s="38">
        <f>C17+C18</f>
        <v>116883.7</v>
      </c>
      <c r="D19" s="38">
        <f>D17+D18</f>
        <v>117823.7</v>
      </c>
      <c r="E19" s="38">
        <f>E17+E18</f>
        <v>117823.7</v>
      </c>
      <c r="F19" s="38">
        <f>SUM(F17:F18)</f>
        <v>133126.09999999998</v>
      </c>
      <c r="G19" s="38">
        <f t="shared" ref="G19:H19" si="2">SUM(G17:G18)</f>
        <v>98810.7</v>
      </c>
      <c r="H19" s="38">
        <f t="shared" si="2"/>
        <v>98810.7</v>
      </c>
    </row>
    <row r="20" spans="1:8" ht="22.5" customHeight="1">
      <c r="A20" s="36" t="s">
        <v>28</v>
      </c>
      <c r="B20" s="31"/>
      <c r="C20" s="39">
        <f>C10-C19</f>
        <v>-89183</v>
      </c>
      <c r="D20" s="39">
        <f>D10+D15-D19</f>
        <v>-89183</v>
      </c>
      <c r="E20" s="39">
        <f>E10+E15-E19</f>
        <v>-85963</v>
      </c>
      <c r="F20" s="39">
        <f t="shared" ref="F20:H20" si="3">F10-F19</f>
        <v>-101468.49999999997</v>
      </c>
      <c r="G20" s="39">
        <f t="shared" si="3"/>
        <v>-66760.899999999994</v>
      </c>
      <c r="H20" s="39">
        <f t="shared" si="3"/>
        <v>-66325.899999999994</v>
      </c>
    </row>
  </sheetData>
  <mergeCells count="9">
    <mergeCell ref="F7:H7"/>
    <mergeCell ref="A5:H5"/>
    <mergeCell ref="C1:D1"/>
    <mergeCell ref="C2:D2"/>
    <mergeCell ref="C3:D3"/>
    <mergeCell ref="C4:D4"/>
    <mergeCell ref="A7:A8"/>
    <mergeCell ref="B7:B8"/>
    <mergeCell ref="C7:E7"/>
  </mergeCells>
  <pageMargins left="0.15748031496062992" right="0.15748031496062992" top="0.15748031496062992" bottom="0.15748031496062992" header="0.31496062992125984" footer="0.31496062992125984"/>
  <pageSetup paperSize="9" scale="80" firstPageNumber="316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Дорфонд 2022 и на 2023-2025 год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Arhipov</dc:creator>
  <cp:lastModifiedBy>Зорина</cp:lastModifiedBy>
  <cp:lastPrinted>2022-10-29T09:09:54Z</cp:lastPrinted>
  <dcterms:created xsi:type="dcterms:W3CDTF">2013-02-21T08:58:46Z</dcterms:created>
  <dcterms:modified xsi:type="dcterms:W3CDTF">2022-10-31T10:46:40Z</dcterms:modified>
</cp:coreProperties>
</file>