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910"/>
  </bookViews>
  <sheets>
    <sheet name="по программам" sheetId="5" r:id="rId1"/>
  </sheets>
  <definedNames>
    <definedName name="_xlnm._FilterDatabase" localSheetId="0" hidden="1">'по программам'!$A$1:$H$23</definedName>
    <definedName name="_xlnm.Print_Titles" localSheetId="0">'по программам'!$3:$4</definedName>
    <definedName name="_xlnm.Print_Area" localSheetId="0">'по программам'!$A$1:$I$23</definedName>
  </definedNames>
  <calcPr calcId="125725"/>
</workbook>
</file>

<file path=xl/calcChain.xml><?xml version="1.0" encoding="utf-8"?>
<calcChain xmlns="http://schemas.openxmlformats.org/spreadsheetml/2006/main">
  <c r="E21" i="5"/>
  <c r="D21"/>
  <c r="C21"/>
  <c r="C23" s="1"/>
  <c r="G22" l="1"/>
  <c r="F22"/>
  <c r="F21"/>
  <c r="F6"/>
  <c r="F7"/>
  <c r="F8"/>
  <c r="F9"/>
  <c r="F10"/>
  <c r="F11"/>
  <c r="F12"/>
  <c r="F13"/>
  <c r="F14"/>
  <c r="F15"/>
  <c r="F16"/>
  <c r="F17"/>
  <c r="F18"/>
  <c r="F19"/>
  <c r="F20"/>
  <c r="F5"/>
  <c r="E23" l="1"/>
  <c r="F23" s="1"/>
  <c r="G21"/>
  <c r="D23"/>
  <c r="G20"/>
  <c r="G19"/>
  <c r="G18"/>
  <c r="G17"/>
  <c r="G16"/>
  <c r="G15"/>
  <c r="G14"/>
  <c r="G13"/>
  <c r="G12"/>
  <c r="G11"/>
  <c r="G10"/>
  <c r="G9"/>
  <c r="G8"/>
  <c r="G7"/>
  <c r="G6"/>
  <c r="G5"/>
  <c r="G23" l="1"/>
</calcChain>
</file>

<file path=xl/sharedStrings.xml><?xml version="1.0" encoding="utf-8"?>
<sst xmlns="http://schemas.openxmlformats.org/spreadsheetml/2006/main" count="78" uniqueCount="76">
  <si>
    <t>Наименование</t>
  </si>
  <si>
    <t>(тыс.рублей)</t>
  </si>
  <si>
    <t>0300000000</t>
  </si>
  <si>
    <t>0400000000</t>
  </si>
  <si>
    <t>0700000000</t>
  </si>
  <si>
    <t>0800000000</t>
  </si>
  <si>
    <t>1400000000</t>
  </si>
  <si>
    <t>1500000000</t>
  </si>
  <si>
    <t>1800000000</t>
  </si>
  <si>
    <t>2200000000</t>
  </si>
  <si>
    <t>2300000000</t>
  </si>
  <si>
    <t>2400000000</t>
  </si>
  <si>
    <t>2500000000</t>
  </si>
  <si>
    <t>2600000000</t>
  </si>
  <si>
    <t>2800000000</t>
  </si>
  <si>
    <t>2900000000</t>
  </si>
  <si>
    <t>3500000000</t>
  </si>
  <si>
    <t>3. Муниципальная программа "Культура города Урай" на 2017-2021 годы</t>
  </si>
  <si>
    <t>КЦСР    (Целевая статья)</t>
  </si>
  <si>
    <t>1. Муниципальная программа "Развитие образования и молодежной политики в городе Урай" на 2019-2030 годы</t>
  </si>
  <si>
    <t>Итого по муниципальным программам</t>
  </si>
  <si>
    <t>Непрограммные направления деятельности</t>
  </si>
  <si>
    <t>Всего расходов</t>
  </si>
  <si>
    <t>4. Муниципальная программа "Поддержка социально ориентированных некоммерческих  организаций в городе Урай" на 2018-2030 годы</t>
  </si>
  <si>
    <t>5. Муниципальная программа "Улучшение жилищных условий жителей, проживающих на территории муниципального образования город Урай" на 2019-2030 годы</t>
  </si>
  <si>
    <t>6=5/3*100%</t>
  </si>
  <si>
    <t>7=5/3*100%</t>
  </si>
  <si>
    <r>
      <t xml:space="preserve">Утвержденные плановые назначения на 2020 год  </t>
    </r>
    <r>
      <rPr>
        <b/>
        <sz val="10"/>
        <rFont val="Times New Roman"/>
        <family val="1"/>
        <charset val="204"/>
      </rPr>
      <t>(Решение Думы г.Урай от 01.12.2020 №99)</t>
    </r>
  </si>
  <si>
    <t>Сведения о фактически произведенных расходах на реализацию муниципальных программ в сравнении с первоначально утвержденным бюджетом городского округа город Урай за 2021 год и с уточненными значениями с учетом внесенных изменений</t>
  </si>
  <si>
    <t>Уточненные плановые назначения на 2021 год</t>
  </si>
  <si>
    <t>Исполнено за 2021 год</t>
  </si>
  <si>
    <t>6. Муниципальная программа "Защита населения и территории от чрезвычайных ситуаций, совершенствование гражданской обороны и обеспечение первичных мер пожарной безопасности" на 2019-2030 годы</t>
  </si>
  <si>
    <t xml:space="preserve">7. Муниципальная программа "Охрана окружающей среды в границах города Урай" </t>
  </si>
  <si>
    <t>8. Муниципальная программа "Развитие транспортной системы города Урай"</t>
  </si>
  <si>
    <t>9. Муниципальная программа "Профилактика правонарушений на территории города Урай" на 2018-2030 годы</t>
  </si>
  <si>
    <t xml:space="preserve">10. 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</t>
  </si>
  <si>
    <t>11. Муниципальная программа "Информационное общество - Урай" на 2019-2030 годы</t>
  </si>
  <si>
    <t>12. Муниципальная программа "Формирование современной городской среды муниципального образования город Урай" на 2018-2022 годы</t>
  </si>
  <si>
    <t>13. Муниципальная программа "Обеспечение градостроительной деятельности на территории города Урай" на 2018-2030 годы</t>
  </si>
  <si>
    <t xml:space="preserve">14. Муниципальная программа "Управление муниципальными финансами в городе Урай" </t>
  </si>
  <si>
    <t>15. Муниципальная программа "Совершенствование и развитие муниципального управления в городе Урай" на 2018-2030 годы</t>
  </si>
  <si>
    <t>16. Муниципальная программа "Развитие жилищно-коммунального комплекса и повышение энергетической эффективности в городе Урай на 2019-2030 годы"</t>
  </si>
  <si>
    <t>2. Мунципальная программа "Развитие физической культуры, спорта и туризма в городе Урай и укрепление здоровья граждан города Урай" на 2019-2030 годы</t>
  </si>
  <si>
    <t xml:space="preserve">За счет средств ФБ доведены бюджетные ассигнования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(+ 32 275,0 тыс.руб.). Выделены средства МБ на разработку ПСД и укрепление перекрытий в помещениях МБОУ "Гимназия имени А.И.Яковлева" (+ 10 624,9 тыс.руб.), на обеспечение требований по антитеррористической защищённости объектов (территорий) образовательных организаций, проведение текущих и капитальных ремонтов образовательных организаций (+ 9 079,0 тыс.руб.). В течение года выделены средства ОБ на реализацию наказов избирателей депутатам Думы ХМАО - Югры (+ 2 297,1 тыс.руб.), средства ОБ и МБ на реализацию инициативного проекта, отобранного по результатам регионального конкурса (Создание городского клуба IT – компетенций «ТЕРРИТОРИЯ РАВНЫХ» для людей с инвалидностью и ОВЗ) (+ 1 998,0 тыс.руб.). Уменьшены бюджетные ассигнования средств субвенций из бюджета ОБ в связи с пандемией. </t>
  </si>
  <si>
    <t>Выделены средства МБ на капитальный ремонт системы вентиляции  ДС "Старт", поставку и монтаж скалолазного стенда (скалодром) для МАУ ДО ДЮСШ "Старт" (+ 5 971,8 тыс.руб.), содержание имущества (работа холодильного оборудования Урай-Арена,  установка архитектурного освещения зданий ДС Старт, ДС Звёзды Югры, Олимп, Урай-Арена) (+ 2 208,0 тыс.руб.). Увеличены бюджетные ассигнования в связи с передачей штатной единицы водителя и спец.техники в МАУ "Старт" из МКУ "УМТО" (628,4 тыс.руб.). В течение года выделены средства ОБ на реализацию наказов избирателей депутатам Думы ХМАО - Югры (+ 3 096,2 тыс.руб.), средства ОБ и МБ на реализацию инициативных проектов, отобранных по результатам регионального конкурса (Развитие и популяризация биатлона и лыжных гонок в городе Урай, "Ремонт трибуны городского стадиона «Нефтяник» на 500 мест") (+ 4 977,9 тыс.руб.).</t>
  </si>
  <si>
    <t xml:space="preserve">Выделены средства МБ на выполнение работ по монтажу систем видеонаблюдения в зданиях МБУ ДО "ДШИ" (в декабре 2020г. начата конкурсная процедура, заключение контракта в 2021г.) (+ 949,8 тыс.руб.). В течение года выделены средства ОБ на реализацию наказов избирателей депутатам Думы ХМАО - Югры (+ 191,3 тыс.руб.). Увеличение бюджетных ассигнований за счет средств дотации бюджетам городских округов на поддержку мер по обеспечению сбалансированности бюджетов городских округов и муниципальных районов ХМАО-Югры в связи с уточнением целевого показателя по заработной платы отдельных категорий работников сферы культуры. </t>
  </si>
  <si>
    <t>Увеличение бюджетных ассигнований МБ на оказание финансовой поддержки (предоставление субсидий) СОНКО в области культуры, на деятельность в области пропаганды здорового образа жизни, физической культуры и спорта</t>
  </si>
  <si>
    <t xml:space="preserve">Увеличение бюджетных ассигнований (ОБ и МБ) на приобретение жилья, на выплату выкупной стоимости за изымаемые жилые помещения в рамках реализации муниципальным образованием полномочий в области градостроительной деятельности, строительства и жилищных отношений (+ 425 290,5 тыс.руб.). За счет средств МБ увеличен объем ассигнований на выплату выкупной стоимости за изымаемые жилые помещения (+ 29 547,8 тыс.руб.).Уменьшен объем субсидии (ФБ,ОБ,МБ) на реализацию мероприятий по обеспечению жильем молодых семей (уточнение списка получателей) (- 9 390,3 тыс.руб.). Увеличен объем средств субвенции (ОБ)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(+ 24 342,8 тыс.руб.).   </t>
  </si>
  <si>
    <t>Экономия средств сложилась по причине того, что одна из молодых семей, получивших свидетельство в 2021 году, субсидией не воспользовалась. Выплата выкупной стоимости за изымаемые жилые помещения осуществлялась в сответствии с заключенными соглашения и по мере готовности пакета документов.</t>
  </si>
  <si>
    <t>Выделены средства на приобретение презентационного матричного коммутатора TNT MMS-0404MHD, оборудования для восстановления системы МАСЦО, трансляционных усилителей мощности для ремонта оборудования муниципальной автоматизированной системы централизованного оповещения населения (2 шт.)</t>
  </si>
  <si>
    <t>Остаток средств сложился по оплате начислений на оплату труда (срок уплаты страховых взносов - январь 2022 года).</t>
  </si>
  <si>
    <t>Неосвоение средств на выполнение работ по санитарной очистке и ликвидации места несанкционированного размещения отходов на территории города Урай, расположенного по адресу: район Орбита связано с условиями оплаты МК - январь 2022 года.</t>
  </si>
  <si>
    <t>Получены межбюджетные трансферты (ОБ) победителю конкурса в сфере организации мероприятий по профилактике незаконного потребления наркотических средств и психотропных веществ, наркомании (+ 960,0 тыс.руб.). Выделены средства (МБ) на выполнение работ по восстановлению системы видеонаблюдения на объекте перекресток ул.Ленина-ул.Ивана Шестакова (+ 48,0 тыс.руб.)</t>
  </si>
  <si>
    <t>Увеличение бюджетных ассигнований на поддержку и развитие животноводства.</t>
  </si>
  <si>
    <t xml:space="preserve">Уменьшены бюджетные ассигнования (МБ) в связи с передачей средств в МКУ "ЦБУ" для заключения договора на установку программного обеспечения Контур-Экстерн (- 13,2 тыс.руб.), экономия в связи с фактичеки сложившимися расходами. </t>
  </si>
  <si>
    <t>Наличие заключенных договоров (контрактов) со сроком оплаты - январь 2022 года.</t>
  </si>
  <si>
    <t xml:space="preserve">Уменьшение бюджетных ассигнований в результате экономии экономии по текущему содержанию Комитета по финансам администрации г.Урай. Высвобождение средств по обслуживанию муниципального долга (отсутствие долговых обязательств у МО). </t>
  </si>
  <si>
    <t>Увеличение ассигнований в связи с реализацией мероприятий, связанных с обеспечением санитарно-эпидемиологической безопасности на территориии МО.</t>
  </si>
  <si>
    <t>Выполнение работ для предоставления земельных участков многодетным семьям в 2021 году (рекомендация депутатов Думы города Урай). Перераспределение средств (единая субсидия ОБ,МБ) на градостроительную деятельность.</t>
  </si>
  <si>
    <t xml:space="preserve"> В рамках Соглашения о сотрудничестве между Правительством Ханты-Мансийского автономного округа–Югры и ПАО Нефтяная компания "ЛУКОЙЛ" предусмотрены бюджетные ассигнования на благоустройство общественных и дворовых территорий, парковой зоны возле мечети (+ 24 652,0 тыс.руб.). Корректировка расходов на сумму неиспользованных в 2020 году остатков средств, находящихся под обязательствами (благоустройство дворовых территорий, установка бордюров по ул.Ленина, обустройство кладбища №2, проектные работы, благоустройство набережной) (+ 17 487,3 тыс.руб.). Выделены средства ОБ и МБ на реализацию инициативных проектов, отобранных по результатам регионального конкурса (Изготовление и установка на набережной реки Конда им. Александра Петрова «Берег Сури» арт-объекта, символизирующего птицу Сури; Обустройство в районе Управления социальной защиты населения места отдыха с установкой беседки (+ 2 470,2 тыс.руб.). Увеличение бюджетных ассигнований (ФБ,ОБ,МБ) на реализацию программ формирования современной городской среды, в том числе Благоустройство набережной реки Конда им.Александра Петрова. </t>
  </si>
  <si>
    <t>Наличие заключенных договоров (контрактов) со сроком исполнения и оплаты - 2 квартал 2022 года.</t>
  </si>
  <si>
    <t xml:space="preserve">Бюджетные ассигнования освоены не в полном объеме по причине обоснованно сложившейся экономии по ФОТ в виду принятия управленческого решения, по оплате начислений на оплату труда (срок уплаты страховых взносов - январь 2022 года). </t>
  </si>
  <si>
    <t>Увеличение ассигнований на реализацию мероприятий по содействию трудоустройству граждан (ОБ,МБ) (+ 3 277,1 тыс.руб.), на содержание муниципального имущества (+ 3 905,9 тыс.руб.), в том числе на выполнение работ по ремонту кровли муниципального имущества (г.Урай мкр.Западный, д.13). Увеличение ассигнований (МБ) в связи с изменением штатного расписания администрации г.Урай с 01.01.2021, единовременной выплатой при выходе на пенсию сотрудников.</t>
  </si>
  <si>
    <t>Бюджетные ассигнования освоены не в полном объеме по причине обоснованно сложившейся экономии по ФОТ в виду принятия управленческого решения, по оплате начислений на оплату труда (срок уплаты страховых взносов - январь 2022 года), наличия  договоров (контрактов) со сроком оплаты- январь 2022 года, с временным ограничением на выезд работников в служебные командировки, льготный отпуск и санаторно-курортное лечение, оплатой услуг по фактически произведенным затратам. Наличие заключенных (переходящих) договоров (контрактов) со сроком оплаты в 2022 году.</t>
  </si>
  <si>
    <t>Увеличение ассигнований (МБ) на содержание автомобильных дорог общего пользования и искусственных сооружений на них, на организацию сноса жилых домов, на организацию содержания и обустройство объектов благоустройства города, благоустройство общественных территорий. Выделены средства на выполнение проектно-изыскательских работ по объекту "Реконструкция канализационных очистных сооружений в г.Урай" (+ 14 742,7 тыс.руб.). Увеличение ассигнований (ОБ,МБ) в рамках подготовки объектов жилищно-коммунального комплекса к ОЗП (+ 7 947,9 тыс.руб.), на оказание услуг по приему сточных вод в централизованную систему водоотведения (ливневка) (+ 3 180,0 тыс.руб.). Выделены средства (ОБ,МБ) на реализацию инициативных проектов, отобранных по результатам регионального конкурса (Пусть наш двор станет лучше, Создание условий для работы в городе Урай городских центров временного содержания бездомных собак и кошек) (+ 4 224,6 тыс.руб.).</t>
  </si>
  <si>
    <t xml:space="preserve">Не полное освоение средств по объекту «Реконструкция канализационных очистных сооружений» в связи с неисполнением подрядной организацией контрактных обязательств на выполнение проектно-изыскательских работ, контракт расторгнут в одностороннем порядке. Арбитражным судом ХМАО-Югры решение о расторжении контракта признано обоснованным. 30.12.2021 в ЕИС размещено извещение о проведении закупки на разработку ПСД, в 2022 году после проведения торгов будет заключен новый МК на выполнение ПСД. Выполнение работ по содержанию автомобильной дороги производственной зоны и жилой зоны закрыто по факту выполненных работ. Наличие заключенных договоров (контрактов) со сроком оплаты - январь 2022 года. </t>
  </si>
  <si>
    <t xml:space="preserve">По объекту "Капитальный ремонт моста через р.Колосья" оплата за выполненные работы в декабре 2021 года будет проведена в январе 2022 года, на оставшиеся денежные средства заключен МК со сроком оплаты во 2 кв-ле 2022года. Наличие  договоров (контрактов) со сроком выполнения работ и оплатой в 2022 году. </t>
  </si>
  <si>
    <t xml:space="preserve">По объекту  "Инженерные сети по ул.Спокойная, Южная в г.Урай" 14.12.2021 в ЕИС было размещено извещение о проведении закупки на выполнение работ по строительству сетей газоснабжения, заявок на участие в аукционе не поступило, аукцион признан несостоявшимся. Остаток средств сложился по оплате начислений на оплату труда (срок уплаты страховых взносов - январь 2022 года).      </t>
  </si>
  <si>
    <t xml:space="preserve">Не в полном объеме освоены средства, предусмотренные на питание обучающихся, компенсацию части родительской платы в связи с экономией за счет дней, пропущенных учащимися по причине болезни, проведением карантинных мероприятий в период коронавирусной инфекции COVID-2019. По объекту «Капитальный ремонт МБОУ «Гимназия им А.И. Яковлева»  выполнение работ по устройству гидроизоляции и теплоизоляции фундамента и стен цокольного этажа, а так же выполнение работ по усилению железобетонного перекрытия композитными материалами дважды объявлялись торги. В 2022 году договора заключены на сумму – 20 011 464,47 рубля, работы планируются к выполнению в I полугодии 2022 года. Не в полном объеме выполнены работы по ремонту дошкольных образовательных учреждений в связи с переносом сроков выполнения работ, необходимостью доп.исследований объектов, ведением претензионной работы. </t>
  </si>
  <si>
    <t xml:space="preserve">Бюджетные ассигнования освоены не в полном объеме по причине обоснованно сложившейся экономии по ФОТ в виду принятия управленческого решения (Дума г.Урай), по оплате начислений на оплату труда (срок уплаты страховых взносов - январь 2022 года). Остаток средств резервного фонда администрации г.Урай. </t>
  </si>
  <si>
    <t>% отклонения от плановых назначений на 2021 год</t>
  </si>
  <si>
    <t>% исполнения от уточненногого плана 2021 года</t>
  </si>
  <si>
    <t xml:space="preserve">Увеличение ассигнований (МБ) по выполнению работ, связанных с осуществлением регулярных перевозок на городских автобусных маршрутах города Урай (+ 2 948,0 тыс.руб.). Выделены средства (МБ) на выполнение ПСД на капитальный ремонт моста ч/з р.Колосья (предписание ГИБДД) (+ 2 116,1 тыс.руб.), на ремонт дороги пер.Тихий в ИЖС. Щебенение, Ремонт дороги пер.Ясный в ИЖС. Щебенение (+ 4 664,0 тыс.руб.), на проведение ремонта автомобильных дорог. </t>
  </si>
  <si>
    <t>Остаток средств сложился по оплате начислений на оплату труда (срок уплаты страховых взносов - январь 2022 года). Наличие  договоров (контрактов) со сроком оплаты в январе 2022 года.</t>
  </si>
  <si>
    <r>
      <t xml:space="preserve">Пояснения отклонений фактических значений от </t>
    </r>
    <r>
      <rPr>
        <b/>
        <u/>
        <sz val="12"/>
        <rFont val="Times New Roman"/>
        <family val="1"/>
        <charset val="204"/>
      </rPr>
      <t xml:space="preserve">первоначального плана </t>
    </r>
    <r>
      <rPr>
        <b/>
        <sz val="12"/>
        <rFont val="Times New Roman"/>
        <family val="1"/>
        <charset val="204"/>
      </rPr>
      <t xml:space="preserve"> 2021 года (5% и более)</t>
    </r>
  </si>
  <si>
    <r>
      <t xml:space="preserve">Причины отклонений исполнения от </t>
    </r>
    <r>
      <rPr>
        <b/>
        <u/>
        <sz val="12"/>
        <rFont val="Times New Roman"/>
        <family val="1"/>
        <charset val="204"/>
      </rPr>
      <t xml:space="preserve">уточненного плана </t>
    </r>
    <r>
      <rPr>
        <b/>
        <sz val="12"/>
        <rFont val="Times New Roman"/>
        <family val="1"/>
        <charset val="204"/>
      </rPr>
      <t>2021 года (5% и более)</t>
    </r>
  </si>
</sst>
</file>

<file path=xl/styles.xml><?xml version="1.0" encoding="utf-8"?>
<styleSheet xmlns="http://schemas.openxmlformats.org/spreadsheetml/2006/main">
  <numFmts count="8">
    <numFmt numFmtId="164" formatCode="_-* #,##0.00_р_._-;\-* #,##0.00_р_._-;_-* &quot;-&quot;??_р_._-;_-@_-"/>
    <numFmt numFmtId="165" formatCode="_(* #,##0.0_);_(* \(#,##0.0\);_(* &quot;-&quot;??_);_(@_)"/>
    <numFmt numFmtId="166" formatCode="_-* #,##0.0_р_._-;\-* #,##0.0_р_._-;_-* &quot;-&quot;??_р_._-;_-@_-"/>
    <numFmt numFmtId="167" formatCode="0000000000"/>
    <numFmt numFmtId="168" formatCode="#,##0.0;[Red]\-#,##0.0;0.0"/>
    <numFmt numFmtId="169" formatCode="0.0"/>
    <numFmt numFmtId="170" formatCode="_-* #,##0.0\ _₽_-;\-* #,##0.0\ _₽_-;_-* &quot;-&quot;?\ _₽_-;_-@_-"/>
    <numFmt numFmtId="171" formatCode="#,##0.0_ ;[Red]\-#,##0.0\ "/>
  </numFmts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3" fillId="0" borderId="0" xfId="0" applyFont="1" applyProtection="1">
      <protection locked="0"/>
    </xf>
    <xf numFmtId="166" fontId="3" fillId="0" borderId="0" xfId="2" applyNumberFormat="1" applyFont="1" applyProtection="1">
      <protection locked="0"/>
    </xf>
    <xf numFmtId="166" fontId="3" fillId="0" borderId="0" xfId="2" applyNumberFormat="1" applyFont="1" applyFill="1" applyProtection="1">
      <protection locked="0"/>
    </xf>
    <xf numFmtId="0" fontId="5" fillId="0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168" fontId="7" fillId="0" borderId="1" xfId="1" applyNumberFormat="1" applyFont="1" applyFill="1" applyBorder="1" applyAlignment="1" applyProtection="1">
      <protection hidden="1"/>
    </xf>
    <xf numFmtId="167" fontId="7" fillId="0" borderId="1" xfId="1" applyNumberFormat="1" applyFont="1" applyFill="1" applyBorder="1" applyAlignment="1" applyProtection="1">
      <alignment horizontal="center"/>
      <protection hidden="1"/>
    </xf>
    <xf numFmtId="169" fontId="7" fillId="0" borderId="1" xfId="1" applyNumberFormat="1" applyFont="1" applyFill="1" applyBorder="1" applyAlignment="1" applyProtection="1">
      <alignment horizontal="right"/>
      <protection hidden="1"/>
    </xf>
    <xf numFmtId="168" fontId="8" fillId="0" borderId="1" xfId="1" applyNumberFormat="1" applyFont="1" applyFill="1" applyBorder="1" applyAlignment="1" applyProtection="1">
      <protection hidden="1"/>
    </xf>
    <xf numFmtId="169" fontId="8" fillId="0" borderId="1" xfId="1" applyNumberFormat="1" applyFont="1" applyFill="1" applyBorder="1" applyAlignment="1" applyProtection="1">
      <alignment horizontal="right"/>
      <protection hidden="1"/>
    </xf>
    <xf numFmtId="165" fontId="7" fillId="0" borderId="1" xfId="0" applyNumberFormat="1" applyFont="1" applyFill="1" applyBorder="1" applyAlignment="1" applyProtection="1">
      <alignment horizontal="right" wrapText="1"/>
      <protection locked="0"/>
    </xf>
    <xf numFmtId="0" fontId="7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165" fontId="8" fillId="0" borderId="1" xfId="0" applyNumberFormat="1" applyFont="1" applyBorder="1" applyAlignment="1" applyProtection="1">
      <alignment horizontal="right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10" fillId="0" borderId="1" xfId="0" applyFont="1" applyBorder="1"/>
    <xf numFmtId="166" fontId="9" fillId="0" borderId="1" xfId="2" applyNumberFormat="1" applyFont="1" applyFill="1" applyBorder="1" applyAlignment="1" applyProtection="1">
      <alignment horizontal="right" wrapText="1" shrinkToFit="1"/>
      <protection locked="0"/>
    </xf>
    <xf numFmtId="165" fontId="9" fillId="2" borderId="1" xfId="0" applyNumberFormat="1" applyFont="1" applyFill="1" applyBorder="1" applyAlignment="1" applyProtection="1">
      <alignment horizontal="right" wrapText="1" shrinkToFit="1"/>
      <protection locked="0"/>
    </xf>
    <xf numFmtId="0" fontId="9" fillId="2" borderId="1" xfId="0" applyFont="1" applyFill="1" applyBorder="1" applyAlignment="1" applyProtection="1">
      <alignment horizontal="right" vertical="center" wrapText="1" shrinkToFit="1"/>
      <protection locked="0"/>
    </xf>
    <xf numFmtId="166" fontId="9" fillId="2" borderId="1" xfId="2" applyNumberFormat="1" applyFont="1" applyFill="1" applyBorder="1" applyAlignment="1" applyProtection="1">
      <alignment horizontal="right" wrapText="1" shrinkToFit="1"/>
      <protection locked="0"/>
    </xf>
    <xf numFmtId="0" fontId="11" fillId="0" borderId="1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2" fontId="8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Protection="1">
      <protection locked="0"/>
    </xf>
    <xf numFmtId="0" fontId="3" fillId="0" borderId="1" xfId="1" applyFont="1" applyBorder="1" applyAlignment="1">
      <alignment wrapText="1"/>
    </xf>
    <xf numFmtId="0" fontId="3" fillId="0" borderId="1" xfId="0" applyNumberFormat="1" applyFont="1" applyFill="1" applyBorder="1" applyAlignment="1" applyProtection="1">
      <alignment wrapText="1"/>
      <protection locked="0"/>
    </xf>
    <xf numFmtId="0" fontId="12" fillId="2" borderId="1" xfId="2" applyNumberFormat="1" applyFont="1" applyFill="1" applyBorder="1" applyAlignment="1">
      <alignment horizontal="left" wrapText="1"/>
    </xf>
    <xf numFmtId="0" fontId="3" fillId="2" borderId="1" xfId="0" applyNumberFormat="1" applyFont="1" applyFill="1" applyBorder="1" applyAlignment="1" applyProtection="1">
      <alignment wrapText="1"/>
      <protection locked="0"/>
    </xf>
    <xf numFmtId="165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1" xfId="4" applyFont="1" applyFill="1" applyBorder="1" applyAlignment="1" applyProtection="1">
      <alignment wrapText="1"/>
      <protection locked="0"/>
    </xf>
    <xf numFmtId="0" fontId="1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4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165" fontId="3" fillId="0" borderId="1" xfId="0" applyNumberFormat="1" applyFont="1" applyFill="1" applyBorder="1" applyAlignment="1" applyProtection="1">
      <alignment wrapTex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1" xfId="4" applyFont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70" fontId="6" fillId="0" borderId="0" xfId="0" applyNumberFormat="1" applyFont="1" applyFill="1" applyProtection="1">
      <protection locked="0"/>
    </xf>
    <xf numFmtId="171" fontId="6" fillId="0" borderId="0" xfId="0" applyNumberFormat="1" applyFont="1" applyFill="1" applyProtection="1">
      <protection locked="0"/>
    </xf>
    <xf numFmtId="0" fontId="3" fillId="0" borderId="0" xfId="0" applyFont="1" applyFill="1" applyProtection="1">
      <protection locked="0"/>
    </xf>
    <xf numFmtId="170" fontId="3" fillId="0" borderId="0" xfId="0" applyNumberFormat="1" applyFont="1" applyFill="1" applyProtection="1">
      <protection locked="0"/>
    </xf>
    <xf numFmtId="171" fontId="3" fillId="0" borderId="0" xfId="0" applyNumberFormat="1" applyFont="1" applyFill="1" applyProtection="1">
      <protection locked="0"/>
    </xf>
    <xf numFmtId="0" fontId="3" fillId="2" borderId="0" xfId="0" applyFont="1" applyFill="1" applyProtection="1">
      <protection locked="0"/>
    </xf>
    <xf numFmtId="170" fontId="3" fillId="2" borderId="0" xfId="0" applyNumberFormat="1" applyFont="1" applyFill="1" applyProtection="1">
      <protection locked="0"/>
    </xf>
    <xf numFmtId="0" fontId="10" fillId="0" borderId="1" xfId="0" applyFont="1" applyFill="1" applyBorder="1" applyAlignment="1">
      <alignment horizontal="left" wrapText="1"/>
    </xf>
    <xf numFmtId="170" fontId="14" fillId="0" borderId="0" xfId="0" applyNumberFormat="1" applyFont="1" applyFill="1" applyProtection="1">
      <protection locked="0"/>
    </xf>
    <xf numFmtId="0" fontId="9" fillId="2" borderId="1" xfId="0" applyFont="1" applyFill="1" applyBorder="1" applyAlignment="1" applyProtection="1">
      <alignment horizontal="left" wrapText="1" shrinkToFit="1"/>
      <protection locked="0"/>
    </xf>
    <xf numFmtId="166" fontId="6" fillId="0" borderId="2" xfId="2" applyNumberFormat="1" applyFont="1" applyBorder="1" applyAlignment="1" applyProtection="1">
      <alignment horizontal="right"/>
      <protection locked="0"/>
    </xf>
    <xf numFmtId="0" fontId="15" fillId="0" borderId="0" xfId="0" applyFont="1" applyAlignment="1" applyProtection="1">
      <alignment horizontal="center" wrapText="1"/>
      <protection locked="0"/>
    </xf>
  </cellXfs>
  <cellStyles count="5">
    <cellStyle name="Обычный" xfId="0" builtinId="0"/>
    <cellStyle name="Обычный 2" xfId="1"/>
    <cellStyle name="Обычный 2 2" xfId="4"/>
    <cellStyle name="Финансовый" xfId="2" builtinId="3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view="pageBreakPreview" zoomScale="80" zoomScaleNormal="75" zoomScaleSheetLayoutView="80" workbookViewId="0">
      <pane xSplit="1" ySplit="4" topLeftCell="D20" activePane="bottomRight" state="frozen"/>
      <selection pane="topRight" activeCell="B1" sqref="B1"/>
      <selection pane="bottomLeft" activeCell="A5" sqref="A5"/>
      <selection pane="bottomRight" activeCell="L5" sqref="K5:L5"/>
    </sheetView>
  </sheetViews>
  <sheetFormatPr defaultColWidth="9.140625" defaultRowHeight="12.75"/>
  <cols>
    <col min="1" max="1" width="39.28515625" style="1" customWidth="1"/>
    <col min="2" max="2" width="14.5703125" style="1" customWidth="1"/>
    <col min="3" max="3" width="16" style="1" customWidth="1"/>
    <col min="4" max="5" width="14.5703125" style="1" customWidth="1"/>
    <col min="6" max="6" width="13.7109375" style="1" customWidth="1"/>
    <col min="7" max="7" width="13.42578125" style="1" customWidth="1"/>
    <col min="8" max="8" width="69.5703125" style="1" customWidth="1"/>
    <col min="9" max="9" width="61.42578125" style="1" customWidth="1"/>
    <col min="10" max="10" width="12.85546875" style="1" customWidth="1"/>
    <col min="11" max="11" width="12.85546875" style="1" bestFit="1" customWidth="1"/>
    <col min="12" max="12" width="11.28515625" style="1" customWidth="1"/>
    <col min="13" max="13" width="9.28515625" style="1" bestFit="1" customWidth="1"/>
    <col min="14" max="16384" width="9.140625" style="1"/>
  </cols>
  <sheetData>
    <row r="1" spans="1:13" ht="40.5" customHeight="1">
      <c r="A1" s="59" t="s">
        <v>28</v>
      </c>
      <c r="B1" s="59"/>
      <c r="C1" s="59"/>
      <c r="D1" s="59"/>
      <c r="E1" s="59"/>
      <c r="F1" s="59"/>
      <c r="G1" s="59"/>
      <c r="H1" s="59"/>
      <c r="I1" s="59"/>
    </row>
    <row r="2" spans="1:13" s="2" customFormat="1" ht="15.75" customHeight="1">
      <c r="D2" s="3"/>
      <c r="E2" s="3"/>
      <c r="F2" s="3"/>
      <c r="G2" s="3"/>
      <c r="H2" s="58" t="s">
        <v>1</v>
      </c>
      <c r="I2" s="58"/>
    </row>
    <row r="3" spans="1:13" s="20" customFormat="1" ht="119.25" customHeight="1">
      <c r="A3" s="27" t="s">
        <v>0</v>
      </c>
      <c r="B3" s="28" t="s">
        <v>18</v>
      </c>
      <c r="C3" s="47" t="s">
        <v>27</v>
      </c>
      <c r="D3" s="47" t="s">
        <v>29</v>
      </c>
      <c r="E3" s="47" t="s">
        <v>30</v>
      </c>
      <c r="F3" s="30" t="s">
        <v>70</v>
      </c>
      <c r="G3" s="30" t="s">
        <v>71</v>
      </c>
      <c r="H3" s="28" t="s">
        <v>74</v>
      </c>
      <c r="I3" s="28" t="s">
        <v>75</v>
      </c>
      <c r="J3" s="29"/>
    </row>
    <row r="4" spans="1:13" s="7" customFormat="1" ht="12.75" customHeight="1">
      <c r="A4" s="44">
        <v>1</v>
      </c>
      <c r="B4" s="44">
        <v>2</v>
      </c>
      <c r="C4" s="44">
        <v>3</v>
      </c>
      <c r="D4" s="45">
        <v>4</v>
      </c>
      <c r="E4" s="45">
        <v>5</v>
      </c>
      <c r="F4" s="46" t="s">
        <v>25</v>
      </c>
      <c r="G4" s="46" t="s">
        <v>26</v>
      </c>
      <c r="H4" s="44">
        <v>8</v>
      </c>
      <c r="I4" s="44">
        <v>9</v>
      </c>
    </row>
    <row r="5" spans="1:13" s="6" customFormat="1" ht="204" customHeight="1">
      <c r="A5" s="17" t="s">
        <v>19</v>
      </c>
      <c r="B5" s="9">
        <v>200000000</v>
      </c>
      <c r="C5" s="13">
        <v>1689931.3</v>
      </c>
      <c r="D5" s="8">
        <v>1740339</v>
      </c>
      <c r="E5" s="8">
        <v>1687107.6</v>
      </c>
      <c r="F5" s="8">
        <f>E5/C5*100</f>
        <v>99.832910367421448</v>
      </c>
      <c r="G5" s="10">
        <f>E5/D5*100</f>
        <v>96.941320053162059</v>
      </c>
      <c r="H5" s="32" t="s">
        <v>43</v>
      </c>
      <c r="I5" s="33" t="s">
        <v>68</v>
      </c>
      <c r="J5" s="48"/>
      <c r="L5" s="48"/>
      <c r="M5" s="49"/>
    </row>
    <row r="6" spans="1:13" s="6" customFormat="1" ht="175.5" customHeight="1">
      <c r="A6" s="18" t="s">
        <v>42</v>
      </c>
      <c r="B6" s="9" t="s">
        <v>2</v>
      </c>
      <c r="C6" s="13">
        <v>152914.9</v>
      </c>
      <c r="D6" s="8">
        <v>169790.3</v>
      </c>
      <c r="E6" s="8">
        <v>165576.6</v>
      </c>
      <c r="F6" s="8">
        <f t="shared" ref="F6:F23" si="0">E6/C6*100</f>
        <v>108.28022645275249</v>
      </c>
      <c r="G6" s="10">
        <f t="shared" ref="G6:G23" si="1">E6/D6*100</f>
        <v>97.518291680973547</v>
      </c>
      <c r="H6" s="32" t="s">
        <v>44</v>
      </c>
      <c r="I6" s="34" t="s">
        <v>50</v>
      </c>
      <c r="J6" s="48"/>
      <c r="L6" s="48"/>
      <c r="M6" s="49"/>
    </row>
    <row r="7" spans="1:13" s="4" customFormat="1" ht="138.75" customHeight="1">
      <c r="A7" s="17" t="s">
        <v>17</v>
      </c>
      <c r="B7" s="9" t="s">
        <v>3</v>
      </c>
      <c r="C7" s="13">
        <v>254918.7</v>
      </c>
      <c r="D7" s="8">
        <v>259525.9</v>
      </c>
      <c r="E7" s="8">
        <v>251652</v>
      </c>
      <c r="F7" s="8">
        <f t="shared" si="0"/>
        <v>98.718532614515922</v>
      </c>
      <c r="G7" s="10">
        <f t="shared" si="1"/>
        <v>96.966044622135982</v>
      </c>
      <c r="H7" s="32" t="s">
        <v>45</v>
      </c>
      <c r="I7" s="34" t="s">
        <v>50</v>
      </c>
      <c r="J7" s="48"/>
      <c r="K7" s="50"/>
      <c r="L7" s="48"/>
      <c r="M7" s="49"/>
    </row>
    <row r="8" spans="1:13" s="4" customFormat="1" ht="87" customHeight="1">
      <c r="A8" s="18" t="s">
        <v>23</v>
      </c>
      <c r="B8" s="9" t="s">
        <v>4</v>
      </c>
      <c r="C8" s="13">
        <v>12768.7</v>
      </c>
      <c r="D8" s="8">
        <v>13113.3</v>
      </c>
      <c r="E8" s="8">
        <v>13113.3</v>
      </c>
      <c r="F8" s="8">
        <f t="shared" si="0"/>
        <v>102.69878687728584</v>
      </c>
      <c r="G8" s="10">
        <f t="shared" si="1"/>
        <v>100</v>
      </c>
      <c r="H8" s="35" t="s">
        <v>46</v>
      </c>
      <c r="I8" s="36"/>
      <c r="J8" s="48"/>
    </row>
    <row r="9" spans="1:13" s="4" customFormat="1" ht="164.25" customHeight="1">
      <c r="A9" s="18" t="s">
        <v>24</v>
      </c>
      <c r="B9" s="9" t="s">
        <v>5</v>
      </c>
      <c r="C9" s="13">
        <v>128107.1</v>
      </c>
      <c r="D9" s="8">
        <v>597898.1</v>
      </c>
      <c r="E9" s="8">
        <v>592429.80000000005</v>
      </c>
      <c r="F9" s="8">
        <f t="shared" si="0"/>
        <v>462.44884163328965</v>
      </c>
      <c r="G9" s="10">
        <f t="shared" si="1"/>
        <v>99.08541271497603</v>
      </c>
      <c r="H9" s="37" t="s">
        <v>47</v>
      </c>
      <c r="I9" s="33" t="s">
        <v>48</v>
      </c>
      <c r="J9" s="48"/>
      <c r="K9" s="50"/>
    </row>
    <row r="10" spans="1:13" s="4" customFormat="1" ht="117.75" customHeight="1">
      <c r="A10" s="18" t="s">
        <v>31</v>
      </c>
      <c r="B10" s="9" t="s">
        <v>6</v>
      </c>
      <c r="C10" s="13">
        <v>27235.9</v>
      </c>
      <c r="D10" s="8">
        <v>27905.5</v>
      </c>
      <c r="E10" s="8">
        <v>26693.599999999999</v>
      </c>
      <c r="F10" s="8">
        <f t="shared" si="0"/>
        <v>98.008877988243455</v>
      </c>
      <c r="G10" s="10">
        <f t="shared" si="1"/>
        <v>95.657128523051</v>
      </c>
      <c r="H10" s="38" t="s">
        <v>49</v>
      </c>
      <c r="I10" s="33" t="s">
        <v>73</v>
      </c>
      <c r="J10" s="48"/>
    </row>
    <row r="11" spans="1:13" s="4" customFormat="1" ht="59.25" customHeight="1">
      <c r="A11" s="19" t="s">
        <v>32</v>
      </c>
      <c r="B11" s="9" t="s">
        <v>7</v>
      </c>
      <c r="C11" s="13">
        <v>750</v>
      </c>
      <c r="D11" s="8">
        <v>750</v>
      </c>
      <c r="E11" s="8">
        <v>694.1</v>
      </c>
      <c r="F11" s="8">
        <f t="shared" si="0"/>
        <v>92.546666666666667</v>
      </c>
      <c r="G11" s="10">
        <f t="shared" si="1"/>
        <v>92.546666666666667</v>
      </c>
      <c r="H11" s="37"/>
      <c r="I11" s="33" t="s">
        <v>51</v>
      </c>
      <c r="J11" s="48"/>
    </row>
    <row r="12" spans="1:13" s="4" customFormat="1" ht="98.25" customHeight="1">
      <c r="A12" s="19" t="s">
        <v>33</v>
      </c>
      <c r="B12" s="9" t="s">
        <v>8</v>
      </c>
      <c r="C12" s="13">
        <v>36528.300000000003</v>
      </c>
      <c r="D12" s="8">
        <v>48220.7</v>
      </c>
      <c r="E12" s="8">
        <v>42838.400000000001</v>
      </c>
      <c r="F12" s="8">
        <f t="shared" si="0"/>
        <v>117.27455151211525</v>
      </c>
      <c r="G12" s="10">
        <f t="shared" si="1"/>
        <v>88.838196044437353</v>
      </c>
      <c r="H12" s="37" t="s">
        <v>72</v>
      </c>
      <c r="I12" s="34" t="s">
        <v>66</v>
      </c>
      <c r="J12" s="48"/>
      <c r="K12" s="50"/>
      <c r="L12" s="51"/>
      <c r="M12" s="52"/>
    </row>
    <row r="13" spans="1:13" s="4" customFormat="1" ht="84" customHeight="1">
      <c r="A13" s="18" t="s">
        <v>34</v>
      </c>
      <c r="B13" s="9" t="s">
        <v>9</v>
      </c>
      <c r="C13" s="13">
        <v>11544.2</v>
      </c>
      <c r="D13" s="8">
        <v>12552.2</v>
      </c>
      <c r="E13" s="8">
        <v>11975.2</v>
      </c>
      <c r="F13" s="8">
        <f t="shared" si="0"/>
        <v>103.73347655099529</v>
      </c>
      <c r="G13" s="10">
        <f t="shared" si="1"/>
        <v>95.403196252449774</v>
      </c>
      <c r="H13" s="32" t="s">
        <v>52</v>
      </c>
      <c r="I13" s="43" t="s">
        <v>55</v>
      </c>
      <c r="J13" s="48"/>
      <c r="K13" s="50"/>
      <c r="L13" s="51"/>
      <c r="M13" s="52"/>
    </row>
    <row r="14" spans="1:13" s="4" customFormat="1" ht="100.5" customHeight="1">
      <c r="A14" s="19" t="s">
        <v>35</v>
      </c>
      <c r="B14" s="9" t="s">
        <v>10</v>
      </c>
      <c r="C14" s="13">
        <v>26817.599999999999</v>
      </c>
      <c r="D14" s="8">
        <v>46932.3</v>
      </c>
      <c r="E14" s="8">
        <v>46932.3</v>
      </c>
      <c r="F14" s="8">
        <f t="shared" si="0"/>
        <v>175.00559334168608</v>
      </c>
      <c r="G14" s="10">
        <f t="shared" si="1"/>
        <v>100</v>
      </c>
      <c r="H14" s="32" t="s">
        <v>53</v>
      </c>
      <c r="I14" s="36"/>
      <c r="J14" s="48"/>
    </row>
    <row r="15" spans="1:13" s="4" customFormat="1" ht="56.25" customHeight="1">
      <c r="A15" s="19" t="s">
        <v>36</v>
      </c>
      <c r="B15" s="9" t="s">
        <v>11</v>
      </c>
      <c r="C15" s="13">
        <v>15606.2</v>
      </c>
      <c r="D15" s="8">
        <v>15585.1</v>
      </c>
      <c r="E15" s="8">
        <v>15478.4</v>
      </c>
      <c r="F15" s="8">
        <f t="shared" si="0"/>
        <v>99.181094693134781</v>
      </c>
      <c r="G15" s="10">
        <f t="shared" si="1"/>
        <v>99.315371733258047</v>
      </c>
      <c r="H15" s="37" t="s">
        <v>54</v>
      </c>
      <c r="I15" s="43" t="s">
        <v>55</v>
      </c>
      <c r="J15" s="48"/>
      <c r="K15" s="50"/>
    </row>
    <row r="16" spans="1:13" s="4" customFormat="1" ht="216.75" customHeight="1">
      <c r="A16" s="19" t="s">
        <v>37</v>
      </c>
      <c r="B16" s="9" t="s">
        <v>12</v>
      </c>
      <c r="C16" s="13">
        <v>99704.2</v>
      </c>
      <c r="D16" s="8">
        <v>184122.8</v>
      </c>
      <c r="E16" s="8">
        <v>175586.7</v>
      </c>
      <c r="F16" s="8">
        <f t="shared" si="0"/>
        <v>176.10762635876927</v>
      </c>
      <c r="G16" s="10">
        <f t="shared" si="1"/>
        <v>95.36390930400799</v>
      </c>
      <c r="H16" s="37" t="s">
        <v>59</v>
      </c>
      <c r="I16" s="43" t="s">
        <v>60</v>
      </c>
      <c r="J16" s="48"/>
      <c r="K16" s="3"/>
      <c r="L16" s="56"/>
    </row>
    <row r="17" spans="1:12" s="4" customFormat="1" ht="84" customHeight="1">
      <c r="A17" s="19" t="s">
        <v>38</v>
      </c>
      <c r="B17" s="9" t="s">
        <v>13</v>
      </c>
      <c r="C17" s="13">
        <v>45911.8</v>
      </c>
      <c r="D17" s="8">
        <v>63631</v>
      </c>
      <c r="E17" s="8">
        <v>60059.7</v>
      </c>
      <c r="F17" s="8">
        <f t="shared" si="0"/>
        <v>130.81538950770823</v>
      </c>
      <c r="G17" s="10">
        <f t="shared" si="1"/>
        <v>94.387484087944557</v>
      </c>
      <c r="H17" s="37" t="s">
        <v>58</v>
      </c>
      <c r="I17" s="33" t="s">
        <v>67</v>
      </c>
      <c r="J17" s="48"/>
      <c r="K17" s="50"/>
      <c r="L17" s="52"/>
    </row>
    <row r="18" spans="1:12" s="4" customFormat="1" ht="58.5" customHeight="1">
      <c r="A18" s="18" t="s">
        <v>39</v>
      </c>
      <c r="B18" s="9" t="s">
        <v>14</v>
      </c>
      <c r="C18" s="13">
        <v>36354.1</v>
      </c>
      <c r="D18" s="8">
        <v>30752.400000000001</v>
      </c>
      <c r="E18" s="8">
        <v>29138.799999999999</v>
      </c>
      <c r="F18" s="8">
        <f t="shared" si="0"/>
        <v>80.152720050833338</v>
      </c>
      <c r="G18" s="10">
        <f t="shared" si="1"/>
        <v>94.752929852629393</v>
      </c>
      <c r="H18" s="33" t="s">
        <v>56</v>
      </c>
      <c r="I18" s="43" t="s">
        <v>61</v>
      </c>
      <c r="J18" s="48"/>
    </row>
    <row r="19" spans="1:12" s="4" customFormat="1" ht="138" customHeight="1">
      <c r="A19" s="19" t="s">
        <v>40</v>
      </c>
      <c r="B19" s="9" t="s">
        <v>15</v>
      </c>
      <c r="C19" s="13">
        <v>454476.2</v>
      </c>
      <c r="D19" s="8">
        <v>465521.6</v>
      </c>
      <c r="E19" s="8">
        <v>443948.6</v>
      </c>
      <c r="F19" s="8">
        <f t="shared" si="0"/>
        <v>97.683575069497579</v>
      </c>
      <c r="G19" s="10">
        <f t="shared" si="1"/>
        <v>95.365843389436705</v>
      </c>
      <c r="H19" s="37" t="s">
        <v>62</v>
      </c>
      <c r="I19" s="33" t="s">
        <v>63</v>
      </c>
      <c r="J19" s="48"/>
      <c r="K19" s="50"/>
      <c r="L19" s="51"/>
    </row>
    <row r="20" spans="1:12" s="4" customFormat="1" ht="188.25" customHeight="1">
      <c r="A20" s="19" t="s">
        <v>41</v>
      </c>
      <c r="B20" s="9" t="s">
        <v>16</v>
      </c>
      <c r="C20" s="13">
        <v>261364.2</v>
      </c>
      <c r="D20" s="8">
        <v>302547.20000000001</v>
      </c>
      <c r="E20" s="8">
        <v>279094.59999999998</v>
      </c>
      <c r="F20" s="8">
        <f t="shared" si="0"/>
        <v>106.78379058799941</v>
      </c>
      <c r="G20" s="10">
        <f t="shared" si="1"/>
        <v>92.248283904131313</v>
      </c>
      <c r="H20" s="37" t="s">
        <v>64</v>
      </c>
      <c r="I20" s="33" t="s">
        <v>65</v>
      </c>
      <c r="J20" s="48"/>
      <c r="K20" s="50"/>
      <c r="L20" s="56"/>
    </row>
    <row r="21" spans="1:12" s="5" customFormat="1" ht="22.5" customHeight="1">
      <c r="A21" s="57" t="s">
        <v>20</v>
      </c>
      <c r="B21" s="24"/>
      <c r="C21" s="25">
        <f>SUM(C5:C20)</f>
        <v>3254933.4000000008</v>
      </c>
      <c r="D21" s="25">
        <f t="shared" ref="D21:E21" si="2">SUM(D5:D20)</f>
        <v>3979187.4000000004</v>
      </c>
      <c r="E21" s="25">
        <f t="shared" si="2"/>
        <v>3842319.7</v>
      </c>
      <c r="F21" s="11">
        <f t="shared" si="0"/>
        <v>118.04603129514106</v>
      </c>
      <c r="G21" s="12">
        <f t="shared" si="1"/>
        <v>96.560410801461614</v>
      </c>
      <c r="H21" s="39"/>
      <c r="I21" s="31"/>
    </row>
    <row r="22" spans="1:12" s="5" customFormat="1" ht="69.75" customHeight="1">
      <c r="A22" s="55" t="s">
        <v>21</v>
      </c>
      <c r="B22" s="21"/>
      <c r="C22" s="22">
        <v>35935.800000000003</v>
      </c>
      <c r="D22" s="23">
        <v>42405.9</v>
      </c>
      <c r="E22" s="23">
        <v>38545.9</v>
      </c>
      <c r="F22" s="11">
        <f t="shared" si="0"/>
        <v>107.2632305389055</v>
      </c>
      <c r="G22" s="12">
        <f t="shared" si="1"/>
        <v>90.897493037525436</v>
      </c>
      <c r="H22" s="40" t="s">
        <v>57</v>
      </c>
      <c r="I22" s="33" t="s">
        <v>69</v>
      </c>
      <c r="J22" s="48"/>
      <c r="K22" s="53"/>
      <c r="L22" s="54"/>
    </row>
    <row r="23" spans="1:12" s="14" customFormat="1" ht="21.6" customHeight="1">
      <c r="A23" s="26" t="s">
        <v>22</v>
      </c>
      <c r="B23" s="15"/>
      <c r="C23" s="16">
        <f>C21+C22</f>
        <v>3290869.2000000007</v>
      </c>
      <c r="D23" s="16">
        <f t="shared" ref="D23:E23" si="3">D21+D22</f>
        <v>4021593.3000000003</v>
      </c>
      <c r="E23" s="16">
        <f t="shared" si="3"/>
        <v>3880865.6</v>
      </c>
      <c r="F23" s="11">
        <f t="shared" si="0"/>
        <v>117.92828472186009</v>
      </c>
      <c r="G23" s="12">
        <f t="shared" si="1"/>
        <v>96.500697870170001</v>
      </c>
      <c r="H23" s="41"/>
      <c r="I23" s="42"/>
    </row>
  </sheetData>
  <autoFilter ref="A1:H2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2">
    <mergeCell ref="H2:I2"/>
    <mergeCell ref="A1:I1"/>
  </mergeCells>
  <pageMargins left="0.19685039370078741" right="0.19685039370078741" top="0.39370078740157483" bottom="0.19685039370078741" header="0.31496062992125984" footer="0.31496062992125984"/>
  <pageSetup paperSize="9" scale="56" orientation="landscape" r:id="rId1"/>
  <rowBreaks count="2" manualBreakCount="2">
    <brk id="9" max="8" man="1"/>
    <brk id="1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 программам</vt:lpstr>
      <vt:lpstr>'по программам'!Заголовки_для_печати</vt:lpstr>
      <vt:lpstr>'по программам'!Область_печати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Зорина</cp:lastModifiedBy>
  <cp:lastPrinted>2022-04-03T11:25:51Z</cp:lastPrinted>
  <dcterms:created xsi:type="dcterms:W3CDTF">2014-10-03T02:53:10Z</dcterms:created>
  <dcterms:modified xsi:type="dcterms:W3CDTF">2022-04-03T11:25:57Z</dcterms:modified>
</cp:coreProperties>
</file>