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85" activeTab="0"/>
  </bookViews>
  <sheets>
    <sheet name="Приложение 1 " sheetId="1" r:id="rId1"/>
  </sheets>
  <definedNames>
    <definedName name="_xlnm.Print_Titles" localSheetId="0">'Приложение 1 '!$8:$9</definedName>
  </definedNames>
  <calcPr fullCalcOnLoad="1"/>
</workbook>
</file>

<file path=xl/sharedStrings.xml><?xml version="1.0" encoding="utf-8"?>
<sst xmlns="http://schemas.openxmlformats.org/spreadsheetml/2006/main" count="257" uniqueCount="237">
  <si>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</si>
  <si>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</si>
  <si>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</si>
  <si>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</si>
  <si>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</si>
  <si>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100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</si>
  <si>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</si>
  <si>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</si>
  <si>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</si>
  <si>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</si>
  <si>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</si>
  <si>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Администрация города Урай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</si>
  <si>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</si>
  <si>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</si>
  <si>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</si>
  <si>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</si>
  <si>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</si>
  <si>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</si>
  <si>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</si>
  <si>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</si>
  <si>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</si>
  <si>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</si>
  <si>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</si>
  <si>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</si>
  <si>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</si>
  <si>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</si>
  <si>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</si>
  <si>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</si>
  <si>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</si>
  <si>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</si>
  <si>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Прочие доходы от оказания платных услуг (работ) получателями средств  бюджетов городских округов</t>
  </si>
  <si>
    <t>Прочие доходы от компенсации затрат  бюджетов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</si>
  <si>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</si>
  <si>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</si>
  <si>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</si>
  <si>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</si>
  <si>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</si>
  <si>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</si>
  <si>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Комитет по финансам  администрации города Урай</t>
  </si>
  <si>
    <t>040 1 08 07173 01 0000 110</t>
  </si>
  <si>
    <t>040 1 11 01040 04 0000 120</t>
  </si>
  <si>
    <t>040 1 11 05012 04 0000 120</t>
  </si>
  <si>
    <t>040 1 11 05024 04 0000 120</t>
  </si>
  <si>
    <t>040 1 11 09044 04 0011 120</t>
  </si>
  <si>
    <t>040 1 11 09044 04 0012 120</t>
  </si>
  <si>
    <t>040 1 11 09044 04 0013 120</t>
  </si>
  <si>
    <t>040 1 13 01994 04 0000 130</t>
  </si>
  <si>
    <t>040 1 13 02994 04 0000 130</t>
  </si>
  <si>
    <t>040 1 14 02043 04 0014 410</t>
  </si>
  <si>
    <t>040 1 14 02043 04 0015 410</t>
  </si>
  <si>
    <t>040 1 14 06012 04 0000 430</t>
  </si>
  <si>
    <t>040 1 14 06024 04 0000 430</t>
  </si>
  <si>
    <t>040 1 14 06312 04 0000 430</t>
  </si>
  <si>
    <t>040 1 17 05040 04 0016 180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</si>
  <si>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</si>
  <si>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</si>
  <si>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</si>
  <si>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</si>
  <si>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</si>
  <si>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182 1 05 03010 01 0000 110</t>
  </si>
  <si>
    <t>182 1 06 01020 04 0000 110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</si>
  <si>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</si>
  <si>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</si>
  <si>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</si>
  <si>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048 1 12 01030 01 0000 120</t>
  </si>
  <si>
    <t>048 1 12 01010 01 0000 120</t>
  </si>
  <si>
    <t>ИТОГО</t>
  </si>
  <si>
    <t xml:space="preserve">040 2 07 04050 04 0019 150 </t>
  </si>
  <si>
    <t xml:space="preserve">040 2 07 04050 04 0020 150 </t>
  </si>
  <si>
    <t>050 2 02 15001 04 0000 150</t>
  </si>
  <si>
    <t>050 2 02 15002 04 0000 150</t>
  </si>
  <si>
    <t>050 2 02 19999 04 0000 150</t>
  </si>
  <si>
    <t>050 2 02 25497 04 0000 150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</si>
  <si>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</si>
  <si>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050 2 02 35930 04 0000 150</t>
  </si>
  <si>
    <t>050 2 02 25555 04 0000 150</t>
  </si>
  <si>
    <t>050 2 02 29999 04 0000 150</t>
  </si>
  <si>
    <t>050 2 02 30024 04 0000 150</t>
  </si>
  <si>
    <t>050 2 02 30029 04 0000 150</t>
  </si>
  <si>
    <t>050 2 02 35082 04 0000 150</t>
  </si>
  <si>
    <t>050 2 02 35120 04 0000 150</t>
  </si>
  <si>
    <t>050 2 02 49999 04 0000 150</t>
  </si>
  <si>
    <t>050 2 07 04050 04 0000 150</t>
  </si>
  <si>
    <t>050 2 19 60010 04 0000 150</t>
  </si>
  <si>
    <t>048 1 12 01041 01 0000 120</t>
  </si>
  <si>
    <t>048 1 12 01042 01 0000 120</t>
  </si>
  <si>
    <t xml:space="preserve">Плата за размещение отходов производства </t>
  </si>
  <si>
    <t>Плата за размещение твердых коммунальных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</si>
  <si>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</si>
  <si>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</si>
  <si>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</si>
  <si>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</si>
  <si>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040 1 16 07090 04 0000 140</t>
  </si>
  <si>
    <t>040 1 16 09040 04 0000 140</t>
  </si>
  <si>
    <t>040 1 16 10031 04 0000 140</t>
  </si>
  <si>
    <t>040 1 16 11064 01 0000 140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</si>
  <si>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</si>
  <si>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городских округов на реализацию программ формирования современной городской среды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</si>
  <si>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</si>
  <si>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</si>
  <si>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</si>
  <si>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</si>
  <si>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100 1 03 02241 01 0000 110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</si>
  <si>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</si>
  <si>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</si>
  <si>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</si>
  <si>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</si>
  <si>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</si>
  <si>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</si>
  <si>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</si>
  <si>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170 1 16 01192 01 0000 140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</si>
  <si>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</si>
  <si>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</si>
  <si>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</si>
  <si>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</si>
  <si>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530 1 16 01082 01 0000 140</t>
  </si>
  <si>
    <t xml:space="preserve">Департамент внутренней политики Ханты- Мансийского автономного округа – Югры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</si>
  <si>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</si>
  <si>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580 1 16 02010 02 0000 140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</si>
  <si>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</si>
  <si>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</si>
  <si>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</si>
  <si>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</si>
  <si>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</si>
  <si>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690 1 16 01073 01 0000 140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</si>
  <si>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</si>
  <si>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690 1 16 01113 01 0000 140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</si>
  <si>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</si>
  <si>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</si>
  <si>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</si>
  <si>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690 1 16 01173 01 0000 140</t>
  </si>
  <si>
    <t>690 1 16 01193 01 0000 140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</si>
  <si>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</si>
  <si>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690 1 16 01203 01 0000 140</t>
  </si>
  <si>
    <t>Управление образования и молодежной политики администрации города Урай</t>
  </si>
  <si>
    <t>231</t>
  </si>
  <si>
    <t>231 1 13 02994 04 0000 130</t>
  </si>
  <si>
    <t>Аппарат Губернатора Ханты-Мансийского автономного округа - Югры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</si>
  <si>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</si>
  <si>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040 1 13 02064 04 0000 130 </t>
  </si>
  <si>
    <t>040 1 16 01194 01 0000 140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</si>
  <si>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</si>
  <si>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050 2 02 25304 04 0000 150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</si>
  <si>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</si>
  <si>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050 2 02 45303 04 0000 150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</si>
  <si>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</si>
  <si>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</si>
  <si>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170 1 16 10123 01 0041 140</t>
  </si>
  <si>
    <t>182 1 01 02010 01 0000 110</t>
  </si>
  <si>
    <t>182 1 01 02020 01 0000 110</t>
  </si>
  <si>
    <t>182 1 01 02030 01 0000 110</t>
  </si>
  <si>
    <t>182 1 01 02040 01 0000 110</t>
  </si>
  <si>
    <t>182 1 06 06042 04 0000 110</t>
  </si>
  <si>
    <t>182 1 06 06032 04 0000 110</t>
  </si>
  <si>
    <t>182 1 05 04010 02 0000 110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</si>
  <si>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</si>
  <si>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</si>
  <si>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188 1 16 10123 01 0041 140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</si>
  <si>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защиты их прав</t>
  </si>
  <si>
    <t>530 1 16 01193 01 0000 140</t>
  </si>
  <si>
    <t>530 1 16 01203 01 0000 140</t>
  </si>
  <si>
    <t>690 1 16 01153 01 0000 140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</si>
  <si>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</si>
  <si>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182 1 16 10129 01 0000 140</t>
  </si>
  <si>
    <t>180 1 16 10123 0041 140</t>
  </si>
  <si>
    <t>040 1 11 05312 04 0000 120</t>
  </si>
  <si>
    <t>040 1 11 05324 04 0000 120</t>
  </si>
  <si>
    <t>Служба государственного надзора за техническим состоянием самоходных машин и других видов техники                                                                                                                         Ханты-Мансийского автономного округа - Югры</t>
  </si>
  <si>
    <t xml:space="preserve">  Приложение 1 </t>
  </si>
  <si>
    <t>к решению Думы города Урай</t>
  </si>
  <si>
    <t xml:space="preserve">по кодам классификации доходов бюджетов </t>
  </si>
  <si>
    <t>% исполнения</t>
  </si>
  <si>
    <t>040 1 08 07150 01 0000 110</t>
  </si>
  <si>
    <t>Управление Федеральной службы по надзору в сфере природопользования (Росприроднадзора) по Ханты-Мансийскому автономному округу - Югре</t>
  </si>
  <si>
    <t>Управление Федерального казначейства по Ханты-Мансийскому автономному округу - Югре</t>
  </si>
  <si>
    <t>Управление Федеральной службы войск национальной гвардии Российской Федерации по Ханты-Мансийскому автономному округу – Югре</t>
  </si>
  <si>
    <t xml:space="preserve">Налог, взимаемый с налогоплательщиков, выбравших в качестве объекта налогообложения  доходы (за налоговые периоды, истекшие до 1 января 2011 года) </t>
  </si>
  <si>
    <t xml:space="preserve">Управление Федеральной налоговой службы по Ханты-Мансийскому автономному округу - Югре
</t>
  </si>
  <si>
    <t>182 1 05 02010 02 0000 110</t>
  </si>
  <si>
    <t>182 1 05 02020 02 0000 110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</si>
  <si>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</si>
  <si>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</si>
  <si>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Служба жилищного и строительного надзора Ханты-Мансийского автономного округа – Югры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</si>
  <si>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</si>
  <si>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420 1 16 01142 01 0000 140</t>
  </si>
  <si>
    <t xml:space="preserve">Служба по контролю и надзору в сфере охраны окружающей среды, объектов животного мира и лесных отношений Ханты-Мансийского автономного округа - Югры
</t>
  </si>
  <si>
    <t xml:space="preserve">ИТОГО ДОХОДОВ </t>
  </si>
  <si>
    <t>Наименование кода администратора поступлений в бюджет, группы, подгруппы, статьи, подстатьи, элемента, группа подвида, аналитическая группа подвида доходов)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</si>
  <si>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</si>
  <si>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i/>
        <sz val="10"/>
        <rFont val="Times New Roman"/>
        <family val="1"/>
      </rPr>
      <t>(Доходы по договорам аренды муниципального имущества)</t>
    </r>
    <r>
      <rPr>
        <sz val="10"/>
        <rFont val="Times New Roman"/>
        <family val="1"/>
      </rPr>
      <t xml:space="preserve"> 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</si>
  <si>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</rPr>
      <t>(Доходы по договорам найма жилого помещения муниципального жилищного фонда)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</si>
  <si>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</rPr>
      <t>(Доходы по договорам социального найма жилого помещения муниципального жилищного фонда)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</si>
  <si>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 по указанному имуществу </t>
    </r>
    <r>
      <rPr>
        <i/>
        <sz val="10"/>
        <rFont val="Times New Roman"/>
        <family val="1"/>
      </rPr>
      <t>(Доходы от реализации муниципального имущества)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</si>
  <si>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i/>
        <sz val="10"/>
        <rFont val="Times New Roman"/>
        <family val="1"/>
      </rPr>
      <t>(Доходы от приватизации муниципального имущества)</t>
    </r>
  </si>
  <si>
    <r>
      <t xml:space="preserve">Прочие неналоговые доходы бюджетов городских округов </t>
    </r>
    <r>
      <rPr>
        <i/>
        <sz val="10"/>
        <rFont val="Times New Roman"/>
        <family val="1"/>
      </rPr>
      <t>(Иные неналоговые доходы)</t>
    </r>
  </si>
  <si>
    <r>
      <t>Прочие безвозмездные поступления в бюджеты городских округов</t>
    </r>
    <r>
      <rPr>
        <i/>
        <sz val="10"/>
        <rFont val="Times New Roman"/>
        <family val="1"/>
      </rPr>
      <t xml:space="preserve"> (Финансовое участие организациями и предприятиями в реализации приоритетного проекта «Формирование  комфортной городской среды»)</t>
    </r>
  </si>
  <si>
    <r>
      <t>Прочие безвозмездные поступления в бюджеты городских округов</t>
    </r>
    <r>
      <rPr>
        <i/>
        <sz val="10"/>
        <rFont val="Times New Roman"/>
        <family val="1"/>
      </rPr>
      <t xml:space="preserve"> (Финансовое участие населением в реализации приоритетного проекта «Формирование  комфортной городской среды»)</t>
    </r>
  </si>
  <si>
    <t>050 1 13 02994 04 0000 130</t>
  </si>
  <si>
    <t>План на 2021 год</t>
  </si>
  <si>
    <t xml:space="preserve">Исполнено на 01.01.2022 г. </t>
  </si>
  <si>
    <t>040 1 17 15020 04 0022 150</t>
  </si>
  <si>
    <t>040 1 17 15020 04 0023 150</t>
  </si>
  <si>
    <t>040 1 17 15020 04 0024 150</t>
  </si>
  <si>
    <t>040 1 17 15020 04 0026 150</t>
  </si>
  <si>
    <t>040 1 17 15020 04 0027 150</t>
  </si>
  <si>
    <t>040 1 17 15020 04 0028 150</t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</si>
  <si>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«Изготовление и установка на набережной реки Конда им. Александра Петрова «Берег Сури» арт-объекта, символизирующего птицу Сури»</t>
    </r>
    <r>
      <rPr>
        <sz val="10"/>
        <rFont val="Times New Roman"/>
        <family val="1"/>
      </rPr>
      <t>)</t>
    </r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</si>
  <si>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«Пусть наш двор станет лучше». Обустройство придомовых территорий в микрорайонах 2  и 2А новыми детскими площадками для игр»</t>
    </r>
    <r>
      <rPr>
        <sz val="10"/>
        <rFont val="Times New Roman"/>
        <family val="1"/>
      </rPr>
      <t>)</t>
    </r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</si>
  <si>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«Ремонт трибуны городского стадиона «Нефтяник» на 500 мест»</t>
    </r>
    <r>
      <rPr>
        <sz val="10"/>
        <rFont val="Times New Roman"/>
        <family val="1"/>
      </rPr>
      <t>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</si>
  <si>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«Создание условий для работы в городе Урай городских центров временного содержания бездомных собак и кошек»)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</si>
  <si>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«Развитие и популяризация биатлона и лыжных гонок в городе Урай»)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</si>
  <si>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«Обустройство в районе Управления социальной защиты населения мест отдыха с установкой беседки»)</t>
    </r>
  </si>
  <si>
    <t>050 2 02 25519 04 0000 150</t>
  </si>
  <si>
    <t>Субсидии бюджетам городских округов на поддержку отрасли культуры</t>
  </si>
  <si>
    <t>050 2 02 35135 04 0000 150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</si>
  <si>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</si>
  <si>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050 2 02 45424 04 0000 150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</si>
  <si>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</si>
  <si>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182 1 01 02080 01 0000 110</t>
  </si>
  <si>
    <t>182 1 05 01012 01 0000 110</t>
  </si>
  <si>
    <t>Инициативные платежи, зачисляемые в бюджеты городских округов (поступление инициативных платежей для реализации проекта «Клуб IT-компетенций «ТЕРРИТОРИЯ РАВНЫХ»)</t>
  </si>
  <si>
    <t>231 1 17 15020 04 0025 150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</si>
  <si>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</si>
  <si>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</si>
  <si>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420 1 16 01072 01 0000 140</t>
  </si>
  <si>
    <t>420 1 16 01193 01 0000 140</t>
  </si>
  <si>
    <t>040 2 18 04010 04 0000 150</t>
  </si>
  <si>
    <t>Субвенции бюджетам городских округов на проведение Всероссийской переписи населения 2020 года</t>
  </si>
  <si>
    <t>050 2 02 35469 04 0000 150</t>
  </si>
  <si>
    <t>170 1 16 01203 01 0000 140</t>
  </si>
  <si>
    <t>530 1 16 10123 01 0041 140</t>
  </si>
  <si>
    <t xml:space="preserve">Дотации бюджетам городских округов на выравнивание бюджетной обеспеченности из бюджета субъекта Российской Федерации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</si>
  <si>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</si>
  <si>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Управление Министерства внутренних дел Российской Федерации                                                                                                     по Ханты-Мансийскому автономному округу - Югре</t>
  </si>
  <si>
    <t>(тыс.рублей)</t>
  </si>
  <si>
    <t xml:space="preserve">Доходы бюджета городского округа Урай за 2021 год </t>
  </si>
  <si>
    <t>от 26 мая 2022 года  № 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</si>
</sst>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_-* #,##0_р_._-;\-* #,##0_р_._-;_-* &quot;-&quot;??_р_._-;_-@_-"/>
    <numFmt numFmtId="184" formatCode="#,##0.000"/>
    <numFmt numFmtId="185" formatCode="_(* #,##0.00_);_(* \(#,##0.00\);_(* &quot;-&quot;??_);_(@_)"/>
    <numFmt numFmtId="186" formatCode="&quot;&quot;###,##0.00"/>
    <numFmt numFmtId="187" formatCode="#,##0.00;[Red]\-#,##0.00"/>
    <numFmt numFmtId="188" formatCode="#,##0;[Red]\-#,##0"/>
    <numFmt numFmtId="189" formatCode="#,##0.00;[Red]\-#,##0.00;0.00"/>
    <numFmt numFmtId="190" formatCode="000000000"/>
    <numFmt numFmtId="191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49" fontId="4" fillId="32" borderId="10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8" fillId="33" borderId="0" applyNumberFormat="0" applyBorder="0" applyAlignment="0" applyProtection="0"/>
    <xf numFmtId="0" fontId="3" fillId="34" borderId="10">
      <alignment horizontal="left" vertical="top" wrapText="1"/>
      <protection/>
    </xf>
  </cellStyleXfs>
  <cellXfs count="84"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5" fillId="0" borderId="12" xfId="5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57" applyNumberFormat="1" applyFont="1" applyFill="1" applyBorder="1" applyAlignment="1" applyProtection="1">
      <alignment horizontal="center" vertical="center"/>
      <protection hidden="1"/>
    </xf>
    <xf numFmtId="0" fontId="6" fillId="0" borderId="16" xfId="57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57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8" applyNumberFormat="1" applyFont="1" applyFill="1" applyBorder="1" applyAlignment="1">
      <alignment horizontal="left" vertical="center" wrapText="1"/>
      <protection/>
    </xf>
    <xf numFmtId="0" fontId="6" fillId="0" borderId="12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54" applyNumberFormat="1" applyFont="1" applyFill="1" applyBorder="1" applyAlignment="1" applyProtection="1">
      <alignment horizontal="left" wrapText="1"/>
      <protection hidden="1"/>
    </xf>
    <xf numFmtId="0" fontId="6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5" applyNumberFormat="1" applyFont="1" applyFill="1" applyBorder="1" applyAlignment="1" applyProtection="1">
      <alignment horizontal="left" vertical="center" wrapText="1"/>
      <protection hidden="1"/>
    </xf>
    <xf numFmtId="0" fontId="6" fillId="35" borderId="12" xfId="0" applyNumberFormat="1" applyFont="1" applyFill="1" applyBorder="1" applyAlignment="1" applyProtection="1">
      <alignment horizontal="left" vertical="top" wrapText="1"/>
      <protection hidden="1"/>
    </xf>
    <xf numFmtId="0" fontId="6" fillId="0" borderId="12" xfId="55" applyNumberFormat="1" applyFont="1" applyFill="1" applyBorder="1" applyAlignment="1" applyProtection="1">
      <alignment horizontal="left" vertical="center" wrapText="1"/>
      <protection hidden="1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2" xfId="56" applyNumberFormat="1" applyFont="1" applyFill="1" applyBorder="1" applyAlignment="1">
      <alignment horizontal="center" vertical="center" wrapText="1"/>
      <protection/>
    </xf>
    <xf numFmtId="173" fontId="6" fillId="0" borderId="12" xfId="69" applyNumberFormat="1" applyFont="1" applyFill="1" applyBorder="1" applyAlignment="1" applyProtection="1">
      <alignment horizontal="right" vertical="center" wrapText="1"/>
      <protection hidden="1"/>
    </xf>
    <xf numFmtId="173" fontId="6" fillId="0" borderId="12" xfId="57" applyNumberFormat="1" applyFont="1" applyFill="1" applyBorder="1" applyAlignment="1">
      <alignment horizontal="right" vertical="center"/>
      <protection/>
    </xf>
    <xf numFmtId="173" fontId="6" fillId="0" borderId="12" xfId="67" applyNumberFormat="1" applyFont="1" applyFill="1" applyBorder="1" applyAlignment="1">
      <alignment horizontal="right" vertical="center"/>
    </xf>
    <xf numFmtId="173" fontId="6" fillId="0" borderId="12" xfId="69" applyNumberFormat="1" applyFont="1" applyFill="1" applyBorder="1" applyAlignment="1">
      <alignment horizontal="right" vertical="center"/>
    </xf>
    <xf numFmtId="173" fontId="6" fillId="0" borderId="12" xfId="56" applyNumberFormat="1" applyFont="1" applyFill="1" applyBorder="1" applyAlignment="1">
      <alignment horizontal="right" vertical="center"/>
      <protection/>
    </xf>
    <xf numFmtId="173" fontId="5" fillId="0" borderId="12" xfId="57" applyNumberFormat="1" applyFont="1" applyFill="1" applyBorder="1" applyAlignment="1">
      <alignment horizontal="right" vertical="center"/>
      <protection/>
    </xf>
    <xf numFmtId="173" fontId="6" fillId="0" borderId="12" xfId="0" applyNumberFormat="1" applyFont="1" applyFill="1" applyBorder="1" applyAlignment="1">
      <alignment horizontal="right" vertical="center"/>
    </xf>
    <xf numFmtId="173" fontId="6" fillId="35" borderId="12" xfId="0" applyNumberFormat="1" applyFont="1" applyFill="1" applyBorder="1" applyAlignment="1">
      <alignment horizontal="right" vertical="center"/>
    </xf>
    <xf numFmtId="173" fontId="6" fillId="0" borderId="16" xfId="69" applyNumberFormat="1" applyFont="1" applyFill="1" applyBorder="1" applyAlignment="1" applyProtection="1">
      <alignment horizontal="right" vertical="center" wrapText="1"/>
      <protection hidden="1"/>
    </xf>
    <xf numFmtId="173" fontId="6" fillId="0" borderId="16" xfId="57" applyNumberFormat="1" applyFont="1" applyFill="1" applyBorder="1" applyAlignment="1">
      <alignment horizontal="right" vertical="center"/>
      <protection/>
    </xf>
    <xf numFmtId="173" fontId="5" fillId="0" borderId="17" xfId="57" applyNumberFormat="1" applyFont="1" applyFill="1" applyBorder="1" applyAlignment="1">
      <alignment horizontal="right" vertical="center"/>
      <protection/>
    </xf>
    <xf numFmtId="173" fontId="6" fillId="0" borderId="12" xfId="0" applyNumberFormat="1" applyFont="1" applyFill="1" applyBorder="1" applyAlignment="1">
      <alignment horizontal="right" vertical="center" wrapText="1"/>
    </xf>
    <xf numFmtId="173" fontId="5" fillId="0" borderId="12" xfId="69" applyNumberFormat="1" applyFont="1" applyFill="1" applyBorder="1" applyAlignment="1" applyProtection="1">
      <alignment horizontal="right" vertical="center" wrapText="1"/>
      <protection hidden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-k-r_835-7" xfId="56"/>
    <cellStyle name="Обычный_tmp" xfId="57"/>
    <cellStyle name="Обычный_Прогноз по админ на 10.07.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ойства элементов измерения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p-k-r_835-7" xfId="69"/>
    <cellStyle name="Хороший" xfId="70"/>
    <cellStyle name="Элементы осе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pane xSplit="1" ySplit="7" topLeftCell="B1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6" sqref="H6"/>
    </sheetView>
  </sheetViews>
  <sheetFormatPr defaultColWidth="9.140625" defaultRowHeight="15"/>
  <cols>
    <col min="1" max="1" width="21.421875" style="30" customWidth="1"/>
    <col min="2" max="2" width="56.421875" style="31" customWidth="1"/>
    <col min="3" max="3" width="14.00390625" style="2" customWidth="1"/>
    <col min="4" max="4" width="13.8515625" style="2" customWidth="1"/>
    <col min="5" max="5" width="13.140625" style="2" customWidth="1"/>
    <col min="6" max="16384" width="9.140625" style="32" customWidth="1"/>
  </cols>
  <sheetData>
    <row r="1" spans="3:5" ht="19.5" customHeight="1">
      <c r="C1" s="75" t="s">
        <v>168</v>
      </c>
      <c r="D1" s="75"/>
      <c r="E1" s="75"/>
    </row>
    <row r="2" spans="3:5" ht="14.25" customHeight="1">
      <c r="C2" s="75" t="s">
        <v>169</v>
      </c>
      <c r="D2" s="75"/>
      <c r="E2" s="75"/>
    </row>
    <row r="3" spans="3:5" ht="12" customHeight="1">
      <c r="C3" s="75" t="s">
        <v>236</v>
      </c>
      <c r="D3" s="75"/>
      <c r="E3" s="75"/>
    </row>
    <row r="4" ht="12" customHeight="1"/>
    <row r="5" spans="1:5" s="33" customFormat="1" ht="21" customHeight="1">
      <c r="A5" s="76" t="s">
        <v>235</v>
      </c>
      <c r="B5" s="76"/>
      <c r="C5" s="76"/>
      <c r="D5" s="76"/>
      <c r="E5" s="76"/>
    </row>
    <row r="6" spans="1:5" s="34" customFormat="1" ht="15.75" customHeight="1">
      <c r="A6" s="76" t="s">
        <v>170</v>
      </c>
      <c r="B6" s="76"/>
      <c r="C6" s="76"/>
      <c r="D6" s="76"/>
      <c r="E6" s="76"/>
    </row>
    <row r="7" ht="27" customHeight="1">
      <c r="E7" s="3" t="s">
        <v>234</v>
      </c>
    </row>
    <row r="8" spans="1:5" s="35" customFormat="1" ht="54.75" customHeight="1">
      <c r="A8" s="4" t="s">
        <v>37</v>
      </c>
      <c r="B8" s="4" t="s">
        <v>187</v>
      </c>
      <c r="C8" s="1" t="s">
        <v>198</v>
      </c>
      <c r="D8" s="1" t="s">
        <v>199</v>
      </c>
      <c r="E8" s="1" t="s">
        <v>171</v>
      </c>
    </row>
    <row r="9" spans="1:5" s="11" customFormat="1" ht="12.75">
      <c r="A9" s="56">
        <v>1</v>
      </c>
      <c r="B9" s="57">
        <v>2</v>
      </c>
      <c r="C9" s="58">
        <v>3</v>
      </c>
      <c r="D9" s="58">
        <v>4</v>
      </c>
      <c r="E9" s="58">
        <v>5</v>
      </c>
    </row>
    <row r="10" spans="1:5" s="11" customFormat="1" ht="12.75">
      <c r="A10" s="36" t="s">
        <v>2</v>
      </c>
      <c r="B10" s="77" t="s">
        <v>11</v>
      </c>
      <c r="C10" s="78"/>
      <c r="D10" s="78"/>
      <c r="E10" s="79"/>
    </row>
    <row r="11" spans="1:5" s="11" customFormat="1" ht="35.25" customHeight="1">
      <c r="A11" s="5" t="s">
        <v>172</v>
      </c>
      <c r="B11" s="6" t="s">
        <v>27</v>
      </c>
      <c r="C11" s="59">
        <v>25</v>
      </c>
      <c r="D11" s="60">
        <v>25</v>
      </c>
      <c r="E11" s="60">
        <f>D11/C11*100</f>
        <v>100</v>
      </c>
    </row>
    <row r="12" spans="1:7" s="11" customFormat="1" ht="76.5">
      <c r="A12" s="5" t="s">
        <v>39</v>
      </c>
      <c r="B12" s="6" t="s">
        <v>54</v>
      </c>
      <c r="C12" s="59">
        <v>281.6</v>
      </c>
      <c r="D12" s="60">
        <v>289.6</v>
      </c>
      <c r="E12" s="60">
        <f>D12/C12*100</f>
        <v>102.84090909090908</v>
      </c>
      <c r="G12" s="54"/>
    </row>
    <row r="13" spans="1:5" s="11" customFormat="1" ht="44.25" customHeight="1">
      <c r="A13" s="5" t="s">
        <v>40</v>
      </c>
      <c r="B13" s="6" t="s">
        <v>12</v>
      </c>
      <c r="C13" s="59">
        <v>928.3</v>
      </c>
      <c r="D13" s="60">
        <v>928.3</v>
      </c>
      <c r="E13" s="60">
        <f>D13/C13*100</f>
        <v>100</v>
      </c>
    </row>
    <row r="14" spans="1:5" s="11" customFormat="1" ht="63.75">
      <c r="A14" s="5" t="s">
        <v>41</v>
      </c>
      <c r="B14" s="6" t="s">
        <v>188</v>
      </c>
      <c r="C14" s="59">
        <v>72500</v>
      </c>
      <c r="D14" s="60">
        <v>72598.3</v>
      </c>
      <c r="E14" s="60">
        <f>D14/C14*100</f>
        <v>100.13558620689655</v>
      </c>
    </row>
    <row r="15" spans="1:5" s="11" customFormat="1" ht="63.75">
      <c r="A15" s="5" t="s">
        <v>42</v>
      </c>
      <c r="B15" s="6" t="s">
        <v>29</v>
      </c>
      <c r="C15" s="59">
        <v>2978.6</v>
      </c>
      <c r="D15" s="60">
        <v>2964.5</v>
      </c>
      <c r="E15" s="60">
        <f>D15/C15*100</f>
        <v>99.52662324582019</v>
      </c>
    </row>
    <row r="16" spans="1:5" s="11" customFormat="1" ht="89.25">
      <c r="A16" s="5" t="s">
        <v>165</v>
      </c>
      <c r="B16" s="6" t="s">
        <v>28</v>
      </c>
      <c r="C16" s="59">
        <v>0.3</v>
      </c>
      <c r="D16" s="60">
        <v>0.3</v>
      </c>
      <c r="E16" s="60">
        <v>0</v>
      </c>
    </row>
    <row r="17" spans="1:5" s="11" customFormat="1" ht="76.5">
      <c r="A17" s="5" t="s">
        <v>166</v>
      </c>
      <c r="B17" s="6" t="s">
        <v>26</v>
      </c>
      <c r="C17" s="59">
        <v>0.4</v>
      </c>
      <c r="D17" s="60">
        <v>0.4</v>
      </c>
      <c r="E17" s="60">
        <f aca="true" t="shared" si="0" ref="E17:E31">D17/C17*100</f>
        <v>100</v>
      </c>
    </row>
    <row r="18" spans="1:5" s="11" customFormat="1" ht="76.5">
      <c r="A18" s="5" t="s">
        <v>43</v>
      </c>
      <c r="B18" s="6" t="s">
        <v>189</v>
      </c>
      <c r="C18" s="59">
        <v>24605.8</v>
      </c>
      <c r="D18" s="61">
        <v>24525.5</v>
      </c>
      <c r="E18" s="60">
        <f t="shared" si="0"/>
        <v>99.67365417909598</v>
      </c>
    </row>
    <row r="19" spans="1:5" s="11" customFormat="1" ht="76.5">
      <c r="A19" s="5" t="s">
        <v>44</v>
      </c>
      <c r="B19" s="6" t="s">
        <v>190</v>
      </c>
      <c r="C19" s="59">
        <v>5200</v>
      </c>
      <c r="D19" s="60">
        <v>5384.5</v>
      </c>
      <c r="E19" s="60">
        <f t="shared" si="0"/>
        <v>103.54807692307692</v>
      </c>
    </row>
    <row r="20" spans="1:5" s="11" customFormat="1" ht="76.5">
      <c r="A20" s="5" t="s">
        <v>45</v>
      </c>
      <c r="B20" s="6" t="s">
        <v>191</v>
      </c>
      <c r="C20" s="59">
        <v>632</v>
      </c>
      <c r="D20" s="60">
        <v>640.2</v>
      </c>
      <c r="E20" s="60">
        <f t="shared" si="0"/>
        <v>101.29746835443039</v>
      </c>
    </row>
    <row r="21" spans="1:5" s="11" customFormat="1" ht="25.5">
      <c r="A21" s="5" t="s">
        <v>46</v>
      </c>
      <c r="B21" s="6" t="s">
        <v>30</v>
      </c>
      <c r="C21" s="59">
        <v>370.2</v>
      </c>
      <c r="D21" s="60">
        <v>389.4</v>
      </c>
      <c r="E21" s="60">
        <f t="shared" si="0"/>
        <v>105.18638573743921</v>
      </c>
    </row>
    <row r="22" spans="1:5" s="11" customFormat="1" ht="39" customHeight="1">
      <c r="A22" s="5" t="s">
        <v>139</v>
      </c>
      <c r="B22" s="6" t="s">
        <v>138</v>
      </c>
      <c r="C22" s="59">
        <v>1546</v>
      </c>
      <c r="D22" s="60">
        <v>1540.2</v>
      </c>
      <c r="E22" s="60">
        <f t="shared" si="0"/>
        <v>99.6248382923674</v>
      </c>
    </row>
    <row r="23" spans="1:5" s="11" customFormat="1" ht="25.5">
      <c r="A23" s="5" t="s">
        <v>47</v>
      </c>
      <c r="B23" s="6" t="s">
        <v>31</v>
      </c>
      <c r="C23" s="60">
        <v>7915.5</v>
      </c>
      <c r="D23" s="60">
        <v>7917.5</v>
      </c>
      <c r="E23" s="60">
        <f t="shared" si="0"/>
        <v>100.02526688143516</v>
      </c>
    </row>
    <row r="24" spans="1:5" s="11" customFormat="1" ht="84.75" customHeight="1">
      <c r="A24" s="5" t="s">
        <v>48</v>
      </c>
      <c r="B24" s="6" t="s">
        <v>192</v>
      </c>
      <c r="C24" s="60">
        <v>33000</v>
      </c>
      <c r="D24" s="60">
        <v>34153.3</v>
      </c>
      <c r="E24" s="60">
        <f t="shared" si="0"/>
        <v>103.49484848484849</v>
      </c>
    </row>
    <row r="25" spans="1:5" s="11" customFormat="1" ht="89.25">
      <c r="A25" s="5" t="s">
        <v>49</v>
      </c>
      <c r="B25" s="6" t="s">
        <v>193</v>
      </c>
      <c r="C25" s="62">
        <v>1312.4</v>
      </c>
      <c r="D25" s="63">
        <v>1312.4</v>
      </c>
      <c r="E25" s="60">
        <f t="shared" si="0"/>
        <v>100</v>
      </c>
    </row>
    <row r="26" spans="1:5" s="11" customFormat="1" ht="38.25">
      <c r="A26" s="5" t="s">
        <v>50</v>
      </c>
      <c r="B26" s="6" t="s">
        <v>16</v>
      </c>
      <c r="C26" s="62">
        <v>2552.3</v>
      </c>
      <c r="D26" s="63">
        <v>2575.7</v>
      </c>
      <c r="E26" s="60">
        <f t="shared" si="0"/>
        <v>100.91682012302627</v>
      </c>
    </row>
    <row r="27" spans="1:5" s="11" customFormat="1" ht="45.75" customHeight="1">
      <c r="A27" s="5" t="s">
        <v>51</v>
      </c>
      <c r="B27" s="6" t="s">
        <v>32</v>
      </c>
      <c r="C27" s="62">
        <v>58.4</v>
      </c>
      <c r="D27" s="63">
        <v>58.4</v>
      </c>
      <c r="E27" s="60">
        <f t="shared" si="0"/>
        <v>100</v>
      </c>
    </row>
    <row r="28" spans="1:5" s="11" customFormat="1" ht="63.75">
      <c r="A28" s="7" t="s">
        <v>52</v>
      </c>
      <c r="B28" s="6" t="s">
        <v>17</v>
      </c>
      <c r="C28" s="62">
        <v>90.1</v>
      </c>
      <c r="D28" s="63">
        <v>91.3</v>
      </c>
      <c r="E28" s="60">
        <f t="shared" si="0"/>
        <v>101.33185349611541</v>
      </c>
    </row>
    <row r="29" spans="1:5" s="11" customFormat="1" ht="63.75">
      <c r="A29" s="10" t="s">
        <v>140</v>
      </c>
      <c r="B29" s="9" t="s">
        <v>141</v>
      </c>
      <c r="C29" s="59">
        <v>41.7</v>
      </c>
      <c r="D29" s="60">
        <v>48.2</v>
      </c>
      <c r="E29" s="60">
        <f t="shared" si="0"/>
        <v>115.58752997601917</v>
      </c>
    </row>
    <row r="30" spans="1:5" s="11" customFormat="1" ht="63.75">
      <c r="A30" s="10" t="s">
        <v>92</v>
      </c>
      <c r="B30" s="9" t="s">
        <v>88</v>
      </c>
      <c r="C30" s="62">
        <v>593.6</v>
      </c>
      <c r="D30" s="63">
        <v>880.6</v>
      </c>
      <c r="E30" s="60">
        <f t="shared" si="0"/>
        <v>148.3490566037736</v>
      </c>
    </row>
    <row r="31" spans="1:5" s="11" customFormat="1" ht="38.25">
      <c r="A31" s="10" t="s">
        <v>93</v>
      </c>
      <c r="B31" s="9" t="s">
        <v>89</v>
      </c>
      <c r="C31" s="62">
        <v>49</v>
      </c>
      <c r="D31" s="63">
        <v>49</v>
      </c>
      <c r="E31" s="60">
        <f t="shared" si="0"/>
        <v>100</v>
      </c>
    </row>
    <row r="32" spans="1:5" s="11" customFormat="1" ht="38.25">
      <c r="A32" s="10" t="s">
        <v>94</v>
      </c>
      <c r="B32" s="9" t="s">
        <v>90</v>
      </c>
      <c r="C32" s="59">
        <v>279.2</v>
      </c>
      <c r="D32" s="60">
        <v>279.2</v>
      </c>
      <c r="E32" s="60">
        <v>0</v>
      </c>
    </row>
    <row r="33" spans="1:5" s="11" customFormat="1" ht="51">
      <c r="A33" s="10" t="s">
        <v>95</v>
      </c>
      <c r="B33" s="9" t="s">
        <v>91</v>
      </c>
      <c r="C33" s="59">
        <v>470</v>
      </c>
      <c r="D33" s="60">
        <v>493.2</v>
      </c>
      <c r="E33" s="60">
        <f aca="true" t="shared" si="1" ref="E33:E44">D33/C33*100</f>
        <v>104.93617021276596</v>
      </c>
    </row>
    <row r="34" spans="1:5" s="11" customFormat="1" ht="25.5">
      <c r="A34" s="10" t="s">
        <v>53</v>
      </c>
      <c r="B34" s="9" t="s">
        <v>194</v>
      </c>
      <c r="C34" s="60">
        <v>97.2</v>
      </c>
      <c r="D34" s="60">
        <v>97.2</v>
      </c>
      <c r="E34" s="60">
        <f t="shared" si="1"/>
        <v>100</v>
      </c>
    </row>
    <row r="35" spans="1:5" s="11" customFormat="1" ht="63.75">
      <c r="A35" s="50" t="s">
        <v>200</v>
      </c>
      <c r="B35" s="49" t="s">
        <v>206</v>
      </c>
      <c r="C35" s="60">
        <v>34.8</v>
      </c>
      <c r="D35" s="60">
        <v>34.8</v>
      </c>
      <c r="E35" s="60">
        <f t="shared" si="1"/>
        <v>100</v>
      </c>
    </row>
    <row r="36" spans="1:5" s="11" customFormat="1" ht="63.75">
      <c r="A36" s="50" t="s">
        <v>201</v>
      </c>
      <c r="B36" s="49" t="s">
        <v>207</v>
      </c>
      <c r="C36" s="60">
        <v>42.4</v>
      </c>
      <c r="D36" s="60">
        <v>42.4</v>
      </c>
      <c r="E36" s="60">
        <f t="shared" si="1"/>
        <v>100</v>
      </c>
    </row>
    <row r="37" spans="1:5" s="11" customFormat="1" ht="51">
      <c r="A37" s="50" t="s">
        <v>202</v>
      </c>
      <c r="B37" s="49" t="s">
        <v>208</v>
      </c>
      <c r="C37" s="60">
        <v>110</v>
      </c>
      <c r="D37" s="60">
        <v>110</v>
      </c>
      <c r="E37" s="60">
        <f t="shared" si="1"/>
        <v>100</v>
      </c>
    </row>
    <row r="38" spans="1:5" s="11" customFormat="1" ht="63.75">
      <c r="A38" s="50" t="s">
        <v>203</v>
      </c>
      <c r="B38" s="49" t="s">
        <v>209</v>
      </c>
      <c r="C38" s="60">
        <v>145</v>
      </c>
      <c r="D38" s="60">
        <v>145</v>
      </c>
      <c r="E38" s="60">
        <f t="shared" si="1"/>
        <v>100</v>
      </c>
    </row>
    <row r="39" spans="1:5" s="11" customFormat="1" ht="51">
      <c r="A39" s="50" t="s">
        <v>204</v>
      </c>
      <c r="B39" s="49" t="s">
        <v>210</v>
      </c>
      <c r="C39" s="60">
        <v>551.4</v>
      </c>
      <c r="D39" s="60">
        <v>551.4</v>
      </c>
      <c r="E39" s="60">
        <f t="shared" si="1"/>
        <v>100</v>
      </c>
    </row>
    <row r="40" spans="1:5" s="11" customFormat="1" ht="63.75">
      <c r="A40" s="50" t="s">
        <v>205</v>
      </c>
      <c r="B40" s="49" t="s">
        <v>211</v>
      </c>
      <c r="C40" s="60">
        <v>175</v>
      </c>
      <c r="D40" s="60">
        <v>175</v>
      </c>
      <c r="E40" s="60">
        <f t="shared" si="1"/>
        <v>100</v>
      </c>
    </row>
    <row r="41" spans="1:5" s="11" customFormat="1" ht="51">
      <c r="A41" s="8" t="s">
        <v>67</v>
      </c>
      <c r="B41" s="9" t="s">
        <v>195</v>
      </c>
      <c r="C41" s="60">
        <v>1000</v>
      </c>
      <c r="D41" s="60">
        <v>1000</v>
      </c>
      <c r="E41" s="60">
        <f t="shared" si="1"/>
        <v>100</v>
      </c>
    </row>
    <row r="42" spans="1:5" s="11" customFormat="1" ht="38.25">
      <c r="A42" s="8" t="s">
        <v>68</v>
      </c>
      <c r="B42" s="6" t="s">
        <v>196</v>
      </c>
      <c r="C42" s="60">
        <v>301.5</v>
      </c>
      <c r="D42" s="60">
        <v>301.5</v>
      </c>
      <c r="E42" s="60">
        <f t="shared" si="1"/>
        <v>100</v>
      </c>
    </row>
    <row r="43" spans="1:5" s="11" customFormat="1" ht="33.75" customHeight="1">
      <c r="A43" s="50" t="s">
        <v>226</v>
      </c>
      <c r="B43" s="51" t="s">
        <v>35</v>
      </c>
      <c r="C43" s="60">
        <v>1.2</v>
      </c>
      <c r="D43" s="60">
        <v>1.2</v>
      </c>
      <c r="E43" s="60">
        <f t="shared" si="1"/>
        <v>100</v>
      </c>
    </row>
    <row r="44" spans="1:5" s="11" customFormat="1" ht="20.25" customHeight="1">
      <c r="A44" s="37" t="s">
        <v>66</v>
      </c>
      <c r="B44" s="5"/>
      <c r="C44" s="64">
        <f>SUM(C11:C43)</f>
        <v>157888.90000000002</v>
      </c>
      <c r="D44" s="64">
        <f>SUM(D11:D43)</f>
        <v>159603.50000000003</v>
      </c>
      <c r="E44" s="64">
        <f t="shared" si="1"/>
        <v>101.08595347741355</v>
      </c>
    </row>
    <row r="45" spans="1:5" s="11" customFormat="1" ht="22.5" customHeight="1">
      <c r="A45" s="38" t="s">
        <v>0</v>
      </c>
      <c r="B45" s="72" t="s">
        <v>38</v>
      </c>
      <c r="C45" s="73"/>
      <c r="D45" s="73"/>
      <c r="E45" s="74"/>
    </row>
    <row r="46" spans="1:5" s="11" customFormat="1" ht="25.5">
      <c r="A46" s="8" t="s">
        <v>197</v>
      </c>
      <c r="B46" s="12" t="s">
        <v>31</v>
      </c>
      <c r="C46" s="60">
        <v>316.9</v>
      </c>
      <c r="D46" s="60">
        <v>316.9</v>
      </c>
      <c r="E46" s="60">
        <f>D46/C46*100</f>
        <v>100</v>
      </c>
    </row>
    <row r="47" spans="1:5" ht="38.25">
      <c r="A47" s="8" t="s">
        <v>69</v>
      </c>
      <c r="B47" s="12" t="s">
        <v>231</v>
      </c>
      <c r="C47" s="60">
        <v>452052.5</v>
      </c>
      <c r="D47" s="60">
        <v>452052.5</v>
      </c>
      <c r="E47" s="60">
        <f aca="true" t="shared" si="2" ref="E47:E67">D47/C47*100</f>
        <v>100</v>
      </c>
    </row>
    <row r="48" spans="1:5" ht="32.25" customHeight="1">
      <c r="A48" s="8" t="s">
        <v>70</v>
      </c>
      <c r="B48" s="12" t="s">
        <v>18</v>
      </c>
      <c r="C48" s="60">
        <v>15607.6</v>
      </c>
      <c r="D48" s="60">
        <v>15607.6</v>
      </c>
      <c r="E48" s="60">
        <f t="shared" si="2"/>
        <v>100</v>
      </c>
    </row>
    <row r="49" spans="1:5" ht="21" customHeight="1">
      <c r="A49" s="8" t="s">
        <v>71</v>
      </c>
      <c r="B49" s="12" t="s">
        <v>19</v>
      </c>
      <c r="C49" s="59">
        <v>65615.2</v>
      </c>
      <c r="D49" s="59">
        <v>65615.2</v>
      </c>
      <c r="E49" s="60">
        <f t="shared" si="2"/>
        <v>100</v>
      </c>
    </row>
    <row r="50" spans="1:5" ht="58.5" customHeight="1">
      <c r="A50" s="8" t="s">
        <v>142</v>
      </c>
      <c r="B50" s="12" t="s">
        <v>143</v>
      </c>
      <c r="C50" s="60">
        <v>25259.7</v>
      </c>
      <c r="D50" s="60">
        <v>20891</v>
      </c>
      <c r="E50" s="60">
        <f t="shared" si="2"/>
        <v>82.7048618946385</v>
      </c>
    </row>
    <row r="51" spans="1:5" ht="38.25">
      <c r="A51" s="8" t="s">
        <v>72</v>
      </c>
      <c r="B51" s="12" t="s">
        <v>73</v>
      </c>
      <c r="C51" s="59">
        <v>15396.7</v>
      </c>
      <c r="D51" s="65">
        <v>14139.8</v>
      </c>
      <c r="E51" s="60">
        <f t="shared" si="2"/>
        <v>91.83656238025031</v>
      </c>
    </row>
    <row r="52" spans="1:5" ht="30.75" customHeight="1">
      <c r="A52" s="8" t="s">
        <v>212</v>
      </c>
      <c r="B52" s="12" t="s">
        <v>213</v>
      </c>
      <c r="C52" s="59">
        <v>16869.2</v>
      </c>
      <c r="D52" s="65">
        <v>16869.1</v>
      </c>
      <c r="E52" s="60">
        <f t="shared" si="2"/>
        <v>99.9994072036611</v>
      </c>
    </row>
    <row r="53" spans="1:5" ht="32.25" customHeight="1">
      <c r="A53" s="8" t="s">
        <v>75</v>
      </c>
      <c r="B53" s="12" t="s">
        <v>97</v>
      </c>
      <c r="C53" s="60">
        <v>14876.9</v>
      </c>
      <c r="D53" s="65">
        <v>14876.9</v>
      </c>
      <c r="E53" s="60">
        <f t="shared" si="2"/>
        <v>100</v>
      </c>
    </row>
    <row r="54" spans="1:5" ht="20.25" customHeight="1">
      <c r="A54" s="8" t="s">
        <v>76</v>
      </c>
      <c r="B54" s="12" t="s">
        <v>20</v>
      </c>
      <c r="C54" s="59">
        <v>522442</v>
      </c>
      <c r="D54" s="66">
        <v>521685.7</v>
      </c>
      <c r="E54" s="60">
        <f t="shared" si="2"/>
        <v>99.85523751918873</v>
      </c>
    </row>
    <row r="55" spans="1:5" ht="33" customHeight="1">
      <c r="A55" s="8" t="s">
        <v>77</v>
      </c>
      <c r="B55" s="12" t="s">
        <v>21</v>
      </c>
      <c r="C55" s="59">
        <v>1429351.7</v>
      </c>
      <c r="D55" s="66">
        <v>1428983.2</v>
      </c>
      <c r="E55" s="60">
        <f t="shared" si="2"/>
        <v>99.97421908128</v>
      </c>
    </row>
    <row r="56" spans="1:5" ht="63.75">
      <c r="A56" s="8" t="s">
        <v>78</v>
      </c>
      <c r="B56" s="12" t="s">
        <v>22</v>
      </c>
      <c r="C56" s="59">
        <v>32247</v>
      </c>
      <c r="D56" s="66">
        <v>29547</v>
      </c>
      <c r="E56" s="60">
        <f t="shared" si="2"/>
        <v>91.62712810494</v>
      </c>
    </row>
    <row r="57" spans="1:5" ht="51">
      <c r="A57" s="8" t="s">
        <v>79</v>
      </c>
      <c r="B57" s="12" t="s">
        <v>23</v>
      </c>
      <c r="C57" s="59">
        <v>58048.1</v>
      </c>
      <c r="D57" s="66">
        <v>58048</v>
      </c>
      <c r="E57" s="60">
        <f t="shared" si="2"/>
        <v>99.99982772907296</v>
      </c>
    </row>
    <row r="58" spans="1:5" ht="51">
      <c r="A58" s="8" t="s">
        <v>80</v>
      </c>
      <c r="B58" s="12" t="s">
        <v>33</v>
      </c>
      <c r="C58" s="59">
        <v>10.3</v>
      </c>
      <c r="D58" s="60">
        <v>10.3</v>
      </c>
      <c r="E58" s="60">
        <f t="shared" si="2"/>
        <v>100</v>
      </c>
    </row>
    <row r="59" spans="1:5" ht="51">
      <c r="A59" s="8" t="s">
        <v>214</v>
      </c>
      <c r="B59" s="12" t="s">
        <v>232</v>
      </c>
      <c r="C59" s="59">
        <v>945.1</v>
      </c>
      <c r="D59" s="60">
        <v>945</v>
      </c>
      <c r="E59" s="60">
        <f t="shared" si="2"/>
        <v>99.98941910908898</v>
      </c>
    </row>
    <row r="60" spans="1:5" ht="29.25" customHeight="1">
      <c r="A60" s="8" t="s">
        <v>228</v>
      </c>
      <c r="B60" s="51" t="s">
        <v>227</v>
      </c>
      <c r="C60" s="59">
        <v>627.8</v>
      </c>
      <c r="D60" s="65">
        <v>338.1</v>
      </c>
      <c r="E60" s="60">
        <f t="shared" si="2"/>
        <v>53.85473080598917</v>
      </c>
    </row>
    <row r="61" spans="1:5" ht="39" customHeight="1">
      <c r="A61" s="8" t="s">
        <v>74</v>
      </c>
      <c r="B61" s="12" t="s">
        <v>34</v>
      </c>
      <c r="C61" s="59">
        <v>7168.9</v>
      </c>
      <c r="D61" s="65">
        <v>7168.9</v>
      </c>
      <c r="E61" s="60">
        <f t="shared" si="2"/>
        <v>100</v>
      </c>
    </row>
    <row r="62" spans="1:5" ht="56.25" customHeight="1">
      <c r="A62" s="8" t="s">
        <v>144</v>
      </c>
      <c r="B62" s="12" t="s">
        <v>145</v>
      </c>
      <c r="C62" s="59">
        <v>32275</v>
      </c>
      <c r="D62" s="65">
        <v>32183.7</v>
      </c>
      <c r="E62" s="60">
        <f t="shared" si="2"/>
        <v>99.71711851278079</v>
      </c>
    </row>
    <row r="63" spans="1:5" ht="56.25" customHeight="1">
      <c r="A63" s="8" t="s">
        <v>216</v>
      </c>
      <c r="B63" s="12" t="s">
        <v>215</v>
      </c>
      <c r="C63" s="59">
        <v>70000</v>
      </c>
      <c r="D63" s="60">
        <v>70000</v>
      </c>
      <c r="E63" s="60">
        <f t="shared" si="2"/>
        <v>100</v>
      </c>
    </row>
    <row r="64" spans="1:5" ht="25.5">
      <c r="A64" s="8" t="s">
        <v>81</v>
      </c>
      <c r="B64" s="12" t="s">
        <v>24</v>
      </c>
      <c r="C64" s="59">
        <v>15789.3</v>
      </c>
      <c r="D64" s="66">
        <v>15568.8</v>
      </c>
      <c r="E64" s="60">
        <f t="shared" si="2"/>
        <v>98.60348463833103</v>
      </c>
    </row>
    <row r="65" spans="1:5" ht="24" customHeight="1">
      <c r="A65" s="8" t="s">
        <v>82</v>
      </c>
      <c r="B65" s="12" t="s">
        <v>25</v>
      </c>
      <c r="C65" s="59">
        <v>24743.5</v>
      </c>
      <c r="D65" s="60">
        <v>24743.5</v>
      </c>
      <c r="E65" s="60">
        <f t="shared" si="2"/>
        <v>100</v>
      </c>
    </row>
    <row r="66" spans="1:5" ht="47.25" customHeight="1">
      <c r="A66" s="8" t="s">
        <v>83</v>
      </c>
      <c r="B66" s="12" t="s">
        <v>36</v>
      </c>
      <c r="C66" s="59">
        <v>-10456.5</v>
      </c>
      <c r="D66" s="60">
        <v>-10953.9</v>
      </c>
      <c r="E66" s="60">
        <f t="shared" si="2"/>
        <v>104.75684980634054</v>
      </c>
    </row>
    <row r="67" spans="1:5" ht="12.75">
      <c r="A67" s="39" t="s">
        <v>66</v>
      </c>
      <c r="B67" s="29"/>
      <c r="C67" s="64">
        <f>SUM(C46:C66)</f>
        <v>2789186.899999999</v>
      </c>
      <c r="D67" s="64">
        <f>SUM(D46:D66)</f>
        <v>2778637.3</v>
      </c>
      <c r="E67" s="64">
        <f t="shared" si="2"/>
        <v>99.62176790662544</v>
      </c>
    </row>
    <row r="68" spans="1:5" ht="27" customHeight="1">
      <c r="A68" s="40" t="s">
        <v>13</v>
      </c>
      <c r="B68" s="72" t="s">
        <v>173</v>
      </c>
      <c r="C68" s="73"/>
      <c r="D68" s="73"/>
      <c r="E68" s="74"/>
    </row>
    <row r="69" spans="1:5" ht="27.75" customHeight="1">
      <c r="A69" s="41" t="s">
        <v>65</v>
      </c>
      <c r="B69" s="14" t="s">
        <v>14</v>
      </c>
      <c r="C69" s="60">
        <v>187</v>
      </c>
      <c r="D69" s="60">
        <v>186.2</v>
      </c>
      <c r="E69" s="60">
        <f>D69/C69*100</f>
        <v>99.57219251336898</v>
      </c>
    </row>
    <row r="70" spans="1:5" s="11" customFormat="1" ht="23.25" customHeight="1">
      <c r="A70" s="41" t="s">
        <v>64</v>
      </c>
      <c r="B70" s="14" t="s">
        <v>15</v>
      </c>
      <c r="C70" s="60">
        <v>241</v>
      </c>
      <c r="D70" s="60">
        <v>240.3</v>
      </c>
      <c r="E70" s="60">
        <f>D70/C70*100</f>
        <v>99.70954356846474</v>
      </c>
    </row>
    <row r="71" spans="1:5" s="11" customFormat="1" ht="19.5" customHeight="1">
      <c r="A71" s="41" t="s">
        <v>84</v>
      </c>
      <c r="B71" s="14" t="s">
        <v>86</v>
      </c>
      <c r="C71" s="59">
        <v>1017.3</v>
      </c>
      <c r="D71" s="59">
        <v>1018.7</v>
      </c>
      <c r="E71" s="60">
        <f>D71/C71*100</f>
        <v>100.1376191880468</v>
      </c>
    </row>
    <row r="72" spans="1:5" s="11" customFormat="1" ht="23.25" customHeight="1">
      <c r="A72" s="41" t="s">
        <v>85</v>
      </c>
      <c r="B72" s="14" t="s">
        <v>87</v>
      </c>
      <c r="C72" s="59">
        <v>9.7</v>
      </c>
      <c r="D72" s="59">
        <v>9.7</v>
      </c>
      <c r="E72" s="60">
        <f>D72/C72*100</f>
        <v>100</v>
      </c>
    </row>
    <row r="73" spans="1:5" s="11" customFormat="1" ht="12.75">
      <c r="A73" s="37" t="s">
        <v>66</v>
      </c>
      <c r="B73" s="29"/>
      <c r="C73" s="64">
        <f>SUM(C69:C72)</f>
        <v>1455</v>
      </c>
      <c r="D73" s="64">
        <f>SUM(D69:D72)</f>
        <v>1454.9</v>
      </c>
      <c r="E73" s="64">
        <f>D73/C73*100</f>
        <v>99.99312714776633</v>
      </c>
    </row>
    <row r="74" spans="1:5" s="11" customFormat="1" ht="15.75" customHeight="1">
      <c r="A74" s="40" t="s">
        <v>5</v>
      </c>
      <c r="B74" s="72" t="s">
        <v>174</v>
      </c>
      <c r="C74" s="73"/>
      <c r="D74" s="73"/>
      <c r="E74" s="74"/>
    </row>
    <row r="75" spans="1:5" s="11" customFormat="1" ht="89.25">
      <c r="A75" s="15" t="s">
        <v>103</v>
      </c>
      <c r="B75" s="13" t="s">
        <v>105</v>
      </c>
      <c r="C75" s="59">
        <v>6000</v>
      </c>
      <c r="D75" s="59">
        <v>6473.5</v>
      </c>
      <c r="E75" s="60">
        <f>D75/C75*100</f>
        <v>107.89166666666668</v>
      </c>
    </row>
    <row r="76" spans="1:5" s="11" customFormat="1" ht="117.75" customHeight="1">
      <c r="A76" s="15" t="s">
        <v>102</v>
      </c>
      <c r="B76" s="13" t="s">
        <v>104</v>
      </c>
      <c r="C76" s="59">
        <v>50</v>
      </c>
      <c r="D76" s="60">
        <v>45.5</v>
      </c>
      <c r="E76" s="60">
        <f>D76/C76*100</f>
        <v>91</v>
      </c>
    </row>
    <row r="77" spans="1:5" s="11" customFormat="1" ht="89.25">
      <c r="A77" s="15" t="s">
        <v>101</v>
      </c>
      <c r="B77" s="13" t="s">
        <v>100</v>
      </c>
      <c r="C77" s="59">
        <v>8763.9</v>
      </c>
      <c r="D77" s="59">
        <v>8607.1</v>
      </c>
      <c r="E77" s="60">
        <f>D77/C77*100</f>
        <v>98.21084220495442</v>
      </c>
    </row>
    <row r="78" spans="1:5" s="11" customFormat="1" ht="89.25">
      <c r="A78" s="16" t="s">
        <v>99</v>
      </c>
      <c r="B78" s="18" t="s">
        <v>98</v>
      </c>
      <c r="C78" s="59">
        <v>-995</v>
      </c>
      <c r="D78" s="60">
        <v>-1103.9</v>
      </c>
      <c r="E78" s="60">
        <v>0</v>
      </c>
    </row>
    <row r="79" spans="1:5" s="11" customFormat="1" ht="17.25" customHeight="1">
      <c r="A79" s="37" t="s">
        <v>66</v>
      </c>
      <c r="B79" s="5"/>
      <c r="C79" s="64">
        <f>SUM(C75:C78)</f>
        <v>13818.9</v>
      </c>
      <c r="D79" s="64">
        <f>SUM(D75:D78)</f>
        <v>14022.2</v>
      </c>
      <c r="E79" s="64">
        <f>D79/C79*100</f>
        <v>101.47117353769116</v>
      </c>
    </row>
    <row r="80" spans="1:5" s="11" customFormat="1" ht="35.25" customHeight="1">
      <c r="A80" s="42">
        <v>170</v>
      </c>
      <c r="B80" s="81" t="s">
        <v>167</v>
      </c>
      <c r="C80" s="82"/>
      <c r="D80" s="82"/>
      <c r="E80" s="83"/>
    </row>
    <row r="81" spans="1:5" s="11" customFormat="1" ht="76.5">
      <c r="A81" s="17" t="s">
        <v>108</v>
      </c>
      <c r="B81" s="18" t="s">
        <v>107</v>
      </c>
      <c r="C81" s="59">
        <v>90.4</v>
      </c>
      <c r="D81" s="60">
        <v>86.3</v>
      </c>
      <c r="E81" s="60">
        <f>D81/C81*100</f>
        <v>95.4646017699115</v>
      </c>
    </row>
    <row r="82" spans="1:5" s="11" customFormat="1" ht="79.5" customHeight="1">
      <c r="A82" s="17" t="s">
        <v>110</v>
      </c>
      <c r="B82" s="18" t="s">
        <v>109</v>
      </c>
      <c r="C82" s="67">
        <v>12.5</v>
      </c>
      <c r="D82" s="68">
        <v>11.5</v>
      </c>
      <c r="E82" s="60">
        <f>D82/C82*100</f>
        <v>92</v>
      </c>
    </row>
    <row r="83" spans="1:5" s="11" customFormat="1" ht="79.5" customHeight="1">
      <c r="A83" s="17" t="s">
        <v>229</v>
      </c>
      <c r="B83" s="13" t="s">
        <v>132</v>
      </c>
      <c r="C83" s="67">
        <v>0</v>
      </c>
      <c r="D83" s="68">
        <v>1.5</v>
      </c>
      <c r="E83" s="60">
        <v>0</v>
      </c>
    </row>
    <row r="84" spans="1:5" s="11" customFormat="1" ht="108.75" customHeight="1">
      <c r="A84" s="17" t="s">
        <v>147</v>
      </c>
      <c r="B84" s="13" t="s">
        <v>146</v>
      </c>
      <c r="C84" s="59">
        <v>1.4</v>
      </c>
      <c r="D84" s="60">
        <v>0</v>
      </c>
      <c r="E84" s="60">
        <f>D84/C84*100</f>
        <v>0</v>
      </c>
    </row>
    <row r="85" spans="1:5" ht="16.5" customHeight="1">
      <c r="A85" s="39" t="s">
        <v>66</v>
      </c>
      <c r="B85" s="1"/>
      <c r="C85" s="64">
        <f>SUM(C81:C84)</f>
        <v>104.30000000000001</v>
      </c>
      <c r="D85" s="64">
        <f>SUM(D81:D84)</f>
        <v>99.3</v>
      </c>
      <c r="E85" s="64">
        <f>D85/C85*100</f>
        <v>95.20613614573344</v>
      </c>
    </row>
    <row r="86" spans="1:5" ht="25.5" customHeight="1">
      <c r="A86" s="43">
        <v>180</v>
      </c>
      <c r="B86" s="72" t="s">
        <v>175</v>
      </c>
      <c r="C86" s="73"/>
      <c r="D86" s="73"/>
      <c r="E86" s="74"/>
    </row>
    <row r="87" spans="1:5" ht="108.75" customHeight="1">
      <c r="A87" s="55" t="s">
        <v>164</v>
      </c>
      <c r="B87" s="13" t="s">
        <v>146</v>
      </c>
      <c r="C87" s="59">
        <v>4.9</v>
      </c>
      <c r="D87" s="60">
        <v>4.8</v>
      </c>
      <c r="E87" s="60">
        <f>D87/C87*100</f>
        <v>97.95918367346937</v>
      </c>
    </row>
    <row r="88" spans="1:5" ht="15" customHeight="1">
      <c r="A88" s="39" t="s">
        <v>66</v>
      </c>
      <c r="B88" s="1"/>
      <c r="C88" s="64">
        <f>C87</f>
        <v>4.9</v>
      </c>
      <c r="D88" s="64">
        <f>D87</f>
        <v>4.8</v>
      </c>
      <c r="E88" s="64">
        <f>D88/C88*100</f>
        <v>97.95918367346937</v>
      </c>
    </row>
    <row r="89" spans="1:5" ht="18" customHeight="1">
      <c r="A89" s="43">
        <v>182</v>
      </c>
      <c r="B89" s="72" t="s">
        <v>177</v>
      </c>
      <c r="C89" s="73"/>
      <c r="D89" s="73"/>
      <c r="E89" s="74"/>
    </row>
    <row r="90" spans="1:5" ht="63.75">
      <c r="A90" s="19" t="s">
        <v>148</v>
      </c>
      <c r="B90" s="20" t="s">
        <v>1</v>
      </c>
      <c r="C90" s="59">
        <v>658169.4</v>
      </c>
      <c r="D90" s="60">
        <v>620241.2</v>
      </c>
      <c r="E90" s="60">
        <f aca="true" t="shared" si="3" ref="E90:E110">D90/C90*100</f>
        <v>94.23731944997745</v>
      </c>
    </row>
    <row r="91" spans="1:5" ht="89.25">
      <c r="A91" s="15" t="s">
        <v>149</v>
      </c>
      <c r="B91" s="13" t="s">
        <v>55</v>
      </c>
      <c r="C91" s="59">
        <v>4700</v>
      </c>
      <c r="D91" s="60">
        <v>3465</v>
      </c>
      <c r="E91" s="60">
        <f t="shared" si="3"/>
        <v>73.72340425531915</v>
      </c>
    </row>
    <row r="92" spans="1:5" ht="51.75" customHeight="1">
      <c r="A92" s="15" t="s">
        <v>150</v>
      </c>
      <c r="B92" s="13" t="s">
        <v>3</v>
      </c>
      <c r="C92" s="59">
        <v>6700</v>
      </c>
      <c r="D92" s="60">
        <v>6301.1</v>
      </c>
      <c r="E92" s="60">
        <f t="shared" si="3"/>
        <v>94.04626865671642</v>
      </c>
    </row>
    <row r="93" spans="1:5" ht="83.25" customHeight="1">
      <c r="A93" s="15" t="s">
        <v>151</v>
      </c>
      <c r="B93" s="13" t="s">
        <v>4</v>
      </c>
      <c r="C93" s="59">
        <v>5900</v>
      </c>
      <c r="D93" s="60">
        <v>5945</v>
      </c>
      <c r="E93" s="60">
        <f t="shared" si="3"/>
        <v>100.76271186440677</v>
      </c>
    </row>
    <row r="94" spans="1:5" ht="104.25" customHeight="1">
      <c r="A94" s="15" t="s">
        <v>218</v>
      </c>
      <c r="B94" s="52" t="s">
        <v>217</v>
      </c>
      <c r="C94" s="59">
        <v>13500</v>
      </c>
      <c r="D94" s="60">
        <v>14128.1</v>
      </c>
      <c r="E94" s="60">
        <f t="shared" si="3"/>
        <v>104.65259259259258</v>
      </c>
    </row>
    <row r="95" spans="1:5" ht="29.25" customHeight="1">
      <c r="A95" s="21" t="s">
        <v>56</v>
      </c>
      <c r="B95" s="22" t="s">
        <v>6</v>
      </c>
      <c r="C95" s="59">
        <v>95600</v>
      </c>
      <c r="D95" s="60">
        <v>98109.8</v>
      </c>
      <c r="E95" s="60">
        <f t="shared" si="3"/>
        <v>102.6253138075314</v>
      </c>
    </row>
    <row r="96" spans="1:5" ht="45" customHeight="1">
      <c r="A96" s="10" t="s">
        <v>219</v>
      </c>
      <c r="B96" s="14" t="s">
        <v>176</v>
      </c>
      <c r="C96" s="59">
        <v>0</v>
      </c>
      <c r="D96" s="60">
        <v>-37.2</v>
      </c>
      <c r="E96" s="60">
        <v>0</v>
      </c>
    </row>
    <row r="97" spans="1:5" ht="65.25" customHeight="1">
      <c r="A97" s="21" t="s">
        <v>57</v>
      </c>
      <c r="B97" s="23" t="s">
        <v>58</v>
      </c>
      <c r="C97" s="59">
        <v>35000</v>
      </c>
      <c r="D97" s="60">
        <v>34845.8</v>
      </c>
      <c r="E97" s="60">
        <f t="shared" si="3"/>
        <v>99.55942857142858</v>
      </c>
    </row>
    <row r="98" spans="1:5" ht="24.75" customHeight="1">
      <c r="A98" s="10" t="s">
        <v>178</v>
      </c>
      <c r="B98" s="14" t="s">
        <v>180</v>
      </c>
      <c r="C98" s="59">
        <v>4500</v>
      </c>
      <c r="D98" s="60">
        <v>4289.4</v>
      </c>
      <c r="E98" s="60">
        <f t="shared" si="3"/>
        <v>95.32</v>
      </c>
    </row>
    <row r="99" spans="1:5" ht="36" customHeight="1">
      <c r="A99" s="8" t="s">
        <v>179</v>
      </c>
      <c r="B99" s="28" t="s">
        <v>181</v>
      </c>
      <c r="C99" s="59">
        <v>0</v>
      </c>
      <c r="D99" s="60">
        <v>1.9</v>
      </c>
      <c r="E99" s="60">
        <v>0</v>
      </c>
    </row>
    <row r="100" spans="1:5" ht="24.75" customHeight="1">
      <c r="A100" s="21" t="s">
        <v>59</v>
      </c>
      <c r="B100" s="23" t="s">
        <v>7</v>
      </c>
      <c r="C100" s="59">
        <v>39.2</v>
      </c>
      <c r="D100" s="60">
        <v>39.2</v>
      </c>
      <c r="E100" s="60">
        <f t="shared" si="3"/>
        <v>100</v>
      </c>
    </row>
    <row r="101" spans="1:5" ht="30.75" customHeight="1">
      <c r="A101" s="15" t="s">
        <v>154</v>
      </c>
      <c r="B101" s="23" t="s">
        <v>8</v>
      </c>
      <c r="C101" s="59">
        <v>6100</v>
      </c>
      <c r="D101" s="60">
        <v>7853.1</v>
      </c>
      <c r="E101" s="60">
        <f t="shared" si="3"/>
        <v>128.7393442622951</v>
      </c>
    </row>
    <row r="102" spans="1:5" ht="43.5" customHeight="1">
      <c r="A102" s="10" t="s">
        <v>60</v>
      </c>
      <c r="B102" s="13" t="s">
        <v>63</v>
      </c>
      <c r="C102" s="59">
        <v>17600</v>
      </c>
      <c r="D102" s="60">
        <v>18398.5</v>
      </c>
      <c r="E102" s="60">
        <f t="shared" si="3"/>
        <v>104.53693181818183</v>
      </c>
    </row>
    <row r="103" spans="1:5" ht="22.5" customHeight="1">
      <c r="A103" s="10" t="s">
        <v>113</v>
      </c>
      <c r="B103" s="13" t="s">
        <v>111</v>
      </c>
      <c r="C103" s="59">
        <v>4876.4</v>
      </c>
      <c r="D103" s="59">
        <v>4702.7</v>
      </c>
      <c r="E103" s="60">
        <f t="shared" si="3"/>
        <v>96.4379460257567</v>
      </c>
    </row>
    <row r="104" spans="1:5" ht="21.75" customHeight="1">
      <c r="A104" s="10" t="s">
        <v>114</v>
      </c>
      <c r="B104" s="13" t="s">
        <v>112</v>
      </c>
      <c r="C104" s="59">
        <v>8200</v>
      </c>
      <c r="D104" s="59">
        <v>8291.8</v>
      </c>
      <c r="E104" s="60">
        <f t="shared" si="3"/>
        <v>101.11951219512194</v>
      </c>
    </row>
    <row r="105" spans="1:5" ht="39" customHeight="1">
      <c r="A105" s="10" t="s">
        <v>153</v>
      </c>
      <c r="B105" s="13" t="s">
        <v>9</v>
      </c>
      <c r="C105" s="59">
        <v>14480.4</v>
      </c>
      <c r="D105" s="60">
        <v>14484.3</v>
      </c>
      <c r="E105" s="60">
        <f t="shared" si="3"/>
        <v>100.0269329576531</v>
      </c>
    </row>
    <row r="106" spans="1:5" ht="35.25" customHeight="1">
      <c r="A106" s="10" t="s">
        <v>152</v>
      </c>
      <c r="B106" s="13" t="s">
        <v>10</v>
      </c>
      <c r="C106" s="59">
        <v>7000</v>
      </c>
      <c r="D106" s="60">
        <v>6479.9</v>
      </c>
      <c r="E106" s="60">
        <f t="shared" si="3"/>
        <v>92.57</v>
      </c>
    </row>
    <row r="107" spans="1:5" ht="45" customHeight="1">
      <c r="A107" s="10" t="s">
        <v>61</v>
      </c>
      <c r="B107" s="24" t="s">
        <v>62</v>
      </c>
      <c r="C107" s="59">
        <v>6275</v>
      </c>
      <c r="D107" s="60">
        <v>6455.7</v>
      </c>
      <c r="E107" s="60">
        <f t="shared" si="3"/>
        <v>102.87968127490039</v>
      </c>
    </row>
    <row r="108" spans="1:5" ht="111.75" customHeight="1">
      <c r="A108" s="17" t="s">
        <v>155</v>
      </c>
      <c r="B108" s="13" t="s">
        <v>146</v>
      </c>
      <c r="C108" s="59">
        <v>5</v>
      </c>
      <c r="D108" s="60">
        <v>35</v>
      </c>
      <c r="E108" s="60">
        <f t="shared" si="3"/>
        <v>700</v>
      </c>
    </row>
    <row r="109" spans="1:5" ht="68.25" customHeight="1">
      <c r="A109" s="17" t="s">
        <v>163</v>
      </c>
      <c r="B109" s="13" t="s">
        <v>156</v>
      </c>
      <c r="C109" s="59">
        <v>1.5</v>
      </c>
      <c r="D109" s="60">
        <v>0.6</v>
      </c>
      <c r="E109" s="60">
        <f t="shared" si="3"/>
        <v>40</v>
      </c>
    </row>
    <row r="110" spans="1:5" ht="16.5" customHeight="1">
      <c r="A110" s="39" t="s">
        <v>66</v>
      </c>
      <c r="B110" s="29"/>
      <c r="C110" s="64">
        <f>SUM(C90:C109)</f>
        <v>888646.9</v>
      </c>
      <c r="D110" s="64">
        <f>SUM(D90:D109)</f>
        <v>854030.9</v>
      </c>
      <c r="E110" s="64">
        <f t="shared" si="3"/>
        <v>96.1046395368059</v>
      </c>
    </row>
    <row r="111" spans="1:5" ht="26.25" customHeight="1">
      <c r="A111" s="1">
        <v>188</v>
      </c>
      <c r="B111" s="72" t="s">
        <v>233</v>
      </c>
      <c r="C111" s="73"/>
      <c r="D111" s="73"/>
      <c r="E111" s="74"/>
    </row>
    <row r="112" spans="1:5" ht="106.5" customHeight="1">
      <c r="A112" s="8" t="s">
        <v>157</v>
      </c>
      <c r="B112" s="13" t="s">
        <v>146</v>
      </c>
      <c r="C112" s="60">
        <v>125</v>
      </c>
      <c r="D112" s="60">
        <v>111.4</v>
      </c>
      <c r="E112" s="60">
        <f>D112/C112*100</f>
        <v>89.12</v>
      </c>
    </row>
    <row r="113" spans="1:5" ht="21" customHeight="1">
      <c r="A113" s="39" t="s">
        <v>66</v>
      </c>
      <c r="B113" s="29"/>
      <c r="C113" s="64">
        <f>SUM(C112)</f>
        <v>125</v>
      </c>
      <c r="D113" s="64">
        <f>SUM(D112)</f>
        <v>111.4</v>
      </c>
      <c r="E113" s="64">
        <f>D113/C113*100</f>
        <v>89.12</v>
      </c>
    </row>
    <row r="114" spans="1:5" ht="12.75">
      <c r="A114" s="26" t="s">
        <v>135</v>
      </c>
      <c r="B114" s="72" t="s">
        <v>134</v>
      </c>
      <c r="C114" s="73"/>
      <c r="D114" s="73"/>
      <c r="E114" s="74"/>
    </row>
    <row r="115" spans="1:5" ht="21.75" customHeight="1">
      <c r="A115" s="25" t="s">
        <v>136</v>
      </c>
      <c r="B115" s="27" t="s">
        <v>31</v>
      </c>
      <c r="C115" s="67">
        <v>82.6</v>
      </c>
      <c r="D115" s="68">
        <v>82.5</v>
      </c>
      <c r="E115" s="60">
        <f>D115/C115*100</f>
        <v>99.87893462469735</v>
      </c>
    </row>
    <row r="116" spans="1:5" ht="47.25" customHeight="1">
      <c r="A116" s="10" t="s">
        <v>221</v>
      </c>
      <c r="B116" s="51" t="s">
        <v>220</v>
      </c>
      <c r="C116" s="59">
        <v>60</v>
      </c>
      <c r="D116" s="60">
        <v>60</v>
      </c>
      <c r="E116" s="60">
        <f>D116/C116*100</f>
        <v>100</v>
      </c>
    </row>
    <row r="117" spans="1:5" ht="12.75">
      <c r="A117" s="44" t="s">
        <v>66</v>
      </c>
      <c r="B117" s="45"/>
      <c r="C117" s="69">
        <f>SUM(C115:C116)</f>
        <v>142.6</v>
      </c>
      <c r="D117" s="69">
        <f>SUM(D115:D116)</f>
        <v>142.5</v>
      </c>
      <c r="E117" s="64">
        <f>D117/C117*100</f>
        <v>99.92987377279103</v>
      </c>
    </row>
    <row r="118" spans="1:5" ht="12.75">
      <c r="A118" s="42">
        <v>420</v>
      </c>
      <c r="B118" s="72" t="s">
        <v>182</v>
      </c>
      <c r="C118" s="73"/>
      <c r="D118" s="73"/>
      <c r="E118" s="74"/>
    </row>
    <row r="119" spans="1:5" ht="79.5" customHeight="1">
      <c r="A119" s="17" t="s">
        <v>224</v>
      </c>
      <c r="B119" s="53" t="s">
        <v>222</v>
      </c>
      <c r="C119" s="70">
        <v>8</v>
      </c>
      <c r="D119" s="70">
        <v>10</v>
      </c>
      <c r="E119" s="60">
        <f>D119/C119*100</f>
        <v>125</v>
      </c>
    </row>
    <row r="120" spans="1:5" ht="98.25" customHeight="1">
      <c r="A120" s="8" t="s">
        <v>184</v>
      </c>
      <c r="B120" s="13" t="s">
        <v>183</v>
      </c>
      <c r="C120" s="60">
        <v>75</v>
      </c>
      <c r="D120" s="60">
        <v>125</v>
      </c>
      <c r="E120" s="60">
        <f>D120/C120*100</f>
        <v>166.66666666666669</v>
      </c>
    </row>
    <row r="121" spans="1:5" ht="81.75" customHeight="1">
      <c r="A121" s="8" t="s">
        <v>225</v>
      </c>
      <c r="B121" s="51" t="s">
        <v>223</v>
      </c>
      <c r="C121" s="60">
        <v>150</v>
      </c>
      <c r="D121" s="60">
        <v>150</v>
      </c>
      <c r="E121" s="60">
        <f>D121/C121*100</f>
        <v>100</v>
      </c>
    </row>
    <row r="122" spans="1:5" ht="18" customHeight="1">
      <c r="A122" s="39" t="s">
        <v>66</v>
      </c>
      <c r="B122" s="1"/>
      <c r="C122" s="64">
        <f>SUM(C119:C121)</f>
        <v>233</v>
      </c>
      <c r="D122" s="64">
        <f>SUM(D119:D121)</f>
        <v>285</v>
      </c>
      <c r="E122" s="64">
        <f>E120</f>
        <v>166.66666666666669</v>
      </c>
    </row>
    <row r="123" spans="1:5" ht="30" customHeight="1">
      <c r="A123" s="42">
        <v>530</v>
      </c>
      <c r="B123" s="72" t="s">
        <v>185</v>
      </c>
      <c r="C123" s="73"/>
      <c r="D123" s="73"/>
      <c r="E123" s="74"/>
    </row>
    <row r="124" spans="1:5" ht="77.25" customHeight="1">
      <c r="A124" s="8" t="s">
        <v>115</v>
      </c>
      <c r="B124" s="13" t="s">
        <v>106</v>
      </c>
      <c r="C124" s="59">
        <v>260</v>
      </c>
      <c r="D124" s="60">
        <v>323.6</v>
      </c>
      <c r="E124" s="60">
        <f>D124/C124*100</f>
        <v>124.46153846153847</v>
      </c>
    </row>
    <row r="125" spans="1:5" ht="66.75" customHeight="1">
      <c r="A125" s="8" t="s">
        <v>159</v>
      </c>
      <c r="B125" s="46" t="s">
        <v>96</v>
      </c>
      <c r="C125" s="59">
        <v>17</v>
      </c>
      <c r="D125" s="60">
        <v>16.6</v>
      </c>
      <c r="E125" s="60">
        <f>D125/C125*100</f>
        <v>97.64705882352942</v>
      </c>
    </row>
    <row r="126" spans="1:5" ht="77.25" customHeight="1">
      <c r="A126" s="8" t="s">
        <v>160</v>
      </c>
      <c r="B126" s="46" t="s">
        <v>158</v>
      </c>
      <c r="C126" s="59">
        <v>76.5</v>
      </c>
      <c r="D126" s="60">
        <v>76.3</v>
      </c>
      <c r="E126" s="60">
        <f>D126/C126*100</f>
        <v>99.73856209150327</v>
      </c>
    </row>
    <row r="127" spans="1:5" ht="114.75" customHeight="1">
      <c r="A127" s="8" t="s">
        <v>230</v>
      </c>
      <c r="B127" s="13" t="s">
        <v>146</v>
      </c>
      <c r="C127" s="59">
        <v>0</v>
      </c>
      <c r="D127" s="60">
        <v>45</v>
      </c>
      <c r="E127" s="60">
        <v>0</v>
      </c>
    </row>
    <row r="128" spans="1:5" ht="12.75">
      <c r="A128" s="39" t="s">
        <v>66</v>
      </c>
      <c r="B128" s="5"/>
      <c r="C128" s="64">
        <f>SUM(C124:C127)</f>
        <v>353.5</v>
      </c>
      <c r="D128" s="64">
        <f>SUM(D124:D127)</f>
        <v>461.50000000000006</v>
      </c>
      <c r="E128" s="64">
        <f>D128/C128*100</f>
        <v>130.55162659123056</v>
      </c>
    </row>
    <row r="129" spans="1:5" ht="19.5" customHeight="1">
      <c r="A129" s="42">
        <v>580</v>
      </c>
      <c r="B129" s="72" t="s">
        <v>116</v>
      </c>
      <c r="C129" s="73"/>
      <c r="D129" s="73"/>
      <c r="E129" s="74"/>
    </row>
    <row r="130" spans="1:5" ht="54" customHeight="1">
      <c r="A130" s="17" t="s">
        <v>118</v>
      </c>
      <c r="B130" s="13" t="s">
        <v>117</v>
      </c>
      <c r="C130" s="60">
        <v>75</v>
      </c>
      <c r="D130" s="60">
        <v>75.8</v>
      </c>
      <c r="E130" s="60">
        <f>D130/C130*100</f>
        <v>101.06666666666666</v>
      </c>
    </row>
    <row r="131" spans="1:5" ht="18" customHeight="1">
      <c r="A131" s="39" t="s">
        <v>66</v>
      </c>
      <c r="B131" s="1"/>
      <c r="C131" s="64">
        <f>SUM(C130:C130)</f>
        <v>75</v>
      </c>
      <c r="D131" s="64">
        <f>SUM(D130:D130)</f>
        <v>75.8</v>
      </c>
      <c r="E131" s="64">
        <f>D131/C131*100</f>
        <v>101.06666666666666</v>
      </c>
    </row>
    <row r="132" spans="1:5" s="11" customFormat="1" ht="26.25" customHeight="1">
      <c r="A132" s="47">
        <v>690</v>
      </c>
      <c r="B132" s="73" t="s">
        <v>137</v>
      </c>
      <c r="C132" s="73"/>
      <c r="D132" s="73"/>
      <c r="E132" s="74"/>
    </row>
    <row r="133" spans="1:5" s="11" customFormat="1" ht="72" customHeight="1">
      <c r="A133" s="8" t="s">
        <v>120</v>
      </c>
      <c r="B133" s="13" t="s">
        <v>119</v>
      </c>
      <c r="C133" s="60">
        <v>28.3</v>
      </c>
      <c r="D133" s="60">
        <v>27.9</v>
      </c>
      <c r="E133" s="60">
        <f aca="true" t="shared" si="4" ref="E133:E142">D133/C133*100</f>
        <v>98.58657243816253</v>
      </c>
    </row>
    <row r="134" spans="1:5" s="11" customFormat="1" ht="81.75" customHeight="1">
      <c r="A134" s="8" t="s">
        <v>122</v>
      </c>
      <c r="B134" s="13" t="s">
        <v>121</v>
      </c>
      <c r="C134" s="60">
        <v>21.3</v>
      </c>
      <c r="D134" s="60">
        <v>21.2</v>
      </c>
      <c r="E134" s="60">
        <f t="shared" si="4"/>
        <v>99.53051643192488</v>
      </c>
    </row>
    <row r="135" spans="1:5" s="11" customFormat="1" ht="72" customHeight="1">
      <c r="A135" s="8" t="s">
        <v>124</v>
      </c>
      <c r="B135" s="13" t="s">
        <v>123</v>
      </c>
      <c r="C135" s="60">
        <v>26.5</v>
      </c>
      <c r="D135" s="60">
        <v>25.1</v>
      </c>
      <c r="E135" s="60">
        <f t="shared" si="4"/>
        <v>94.71698113207547</v>
      </c>
    </row>
    <row r="136" spans="1:5" s="11" customFormat="1" ht="75" customHeight="1">
      <c r="A136" s="8" t="s">
        <v>126</v>
      </c>
      <c r="B136" s="13" t="s">
        <v>125</v>
      </c>
      <c r="C136" s="60">
        <v>3</v>
      </c>
      <c r="D136" s="60">
        <v>3</v>
      </c>
      <c r="E136" s="60">
        <v>0</v>
      </c>
    </row>
    <row r="137" spans="1:5" s="11" customFormat="1" ht="91.5" customHeight="1">
      <c r="A137" s="8" t="s">
        <v>128</v>
      </c>
      <c r="B137" s="13" t="s">
        <v>127</v>
      </c>
      <c r="C137" s="60">
        <v>123.4</v>
      </c>
      <c r="D137" s="60">
        <v>117</v>
      </c>
      <c r="E137" s="60">
        <f t="shared" si="4"/>
        <v>94.81361426256078</v>
      </c>
    </row>
    <row r="138" spans="1:5" s="11" customFormat="1" ht="101.25" customHeight="1">
      <c r="A138" s="8" t="s">
        <v>161</v>
      </c>
      <c r="B138" s="13" t="s">
        <v>162</v>
      </c>
      <c r="C138" s="60">
        <v>24.6</v>
      </c>
      <c r="D138" s="60">
        <v>23.6</v>
      </c>
      <c r="E138" s="60">
        <f t="shared" si="4"/>
        <v>95.9349593495935</v>
      </c>
    </row>
    <row r="139" spans="1:5" s="11" customFormat="1" ht="74.25" customHeight="1">
      <c r="A139" s="8" t="s">
        <v>130</v>
      </c>
      <c r="B139" s="13" t="s">
        <v>129</v>
      </c>
      <c r="C139" s="60">
        <v>6.5</v>
      </c>
      <c r="D139" s="60">
        <v>7</v>
      </c>
      <c r="E139" s="60">
        <f t="shared" si="4"/>
        <v>107.6923076923077</v>
      </c>
    </row>
    <row r="140" spans="1:5" s="11" customFormat="1" ht="75.75" customHeight="1">
      <c r="A140" s="8" t="s">
        <v>131</v>
      </c>
      <c r="B140" s="13" t="s">
        <v>96</v>
      </c>
      <c r="C140" s="60">
        <v>45</v>
      </c>
      <c r="D140" s="60">
        <v>49.5</v>
      </c>
      <c r="E140" s="60">
        <f t="shared" si="4"/>
        <v>110.00000000000001</v>
      </c>
    </row>
    <row r="141" spans="1:5" s="11" customFormat="1" ht="80.25" customHeight="1">
      <c r="A141" s="8" t="s">
        <v>133</v>
      </c>
      <c r="B141" s="13" t="s">
        <v>132</v>
      </c>
      <c r="C141" s="60">
        <v>1400</v>
      </c>
      <c r="D141" s="60">
        <v>1382.4</v>
      </c>
      <c r="E141" s="60">
        <f t="shared" si="4"/>
        <v>98.74285714285716</v>
      </c>
    </row>
    <row r="142" spans="1:5" s="11" customFormat="1" ht="12.75">
      <c r="A142" s="39" t="s">
        <v>66</v>
      </c>
      <c r="B142" s="48"/>
      <c r="C142" s="64">
        <f>SUM(C133:C141)</f>
        <v>1678.6</v>
      </c>
      <c r="D142" s="64">
        <f>SUM(D133:D141)</f>
        <v>1656.7</v>
      </c>
      <c r="E142" s="64">
        <f t="shared" si="4"/>
        <v>98.69534135589181</v>
      </c>
    </row>
    <row r="143" spans="1:5" s="11" customFormat="1" ht="12.75">
      <c r="A143" s="80" t="s">
        <v>186</v>
      </c>
      <c r="B143" s="80"/>
      <c r="C143" s="71">
        <f>C142+C131+C128+C122+C117+C113+C110+C88+C79+C73+C67+C44+C85</f>
        <v>3853713.4999999986</v>
      </c>
      <c r="D143" s="71">
        <f>D142+D131+D128+D122+D117+D113+D110+D88+D79+D73+D67+D44+D85</f>
        <v>3810585.8</v>
      </c>
      <c r="E143" s="64">
        <f>D143/C143*100</f>
        <v>98.88087944264672</v>
      </c>
    </row>
  </sheetData>
  <sheetProtection/>
  <mergeCells count="19">
    <mergeCell ref="B132:E132"/>
    <mergeCell ref="A143:B143"/>
    <mergeCell ref="B123:E123"/>
    <mergeCell ref="B129:E129"/>
    <mergeCell ref="B45:E45"/>
    <mergeCell ref="B68:E68"/>
    <mergeCell ref="B74:E74"/>
    <mergeCell ref="B80:E80"/>
    <mergeCell ref="B86:E86"/>
    <mergeCell ref="B118:E118"/>
    <mergeCell ref="B114:E114"/>
    <mergeCell ref="B111:E111"/>
    <mergeCell ref="B89:E89"/>
    <mergeCell ref="C1:E1"/>
    <mergeCell ref="C2:E2"/>
    <mergeCell ref="C3:E3"/>
    <mergeCell ref="A5:E5"/>
    <mergeCell ref="A6:E6"/>
    <mergeCell ref="B10:E10"/>
  </mergeCells>
  <printOptions/>
  <pageMargins left="0.3937007874015748" right="0.1968503937007874" top="0.3937007874015748" bottom="0.15748031496062992" header="0.3543307086614173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2022-05-26T11:14:53Z</dcterms:modified>
  <cp:category/>
  <cp:version/>
  <cp:contentType/>
  <cp:contentStatus/>
</cp:coreProperties>
</file>