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6" sheetId="2" r:id="rId1"/>
  </sheets>
  <definedNames>
    <definedName name="_xlnm.Print_Titles" localSheetId="0">'Приложение 16'!$8:$8</definedName>
  </definedNames>
  <calcPr calcId="125725" iterate="1"/>
</workbook>
</file>

<file path=xl/calcChain.xml><?xml version="1.0" encoding="utf-8"?>
<calcChain xmlns="http://schemas.openxmlformats.org/spreadsheetml/2006/main">
  <c r="C10" i="2"/>
  <c r="B10"/>
  <c r="B14" s="1"/>
  <c r="C13"/>
  <c r="B13"/>
  <c r="C12"/>
  <c r="B12"/>
  <c r="E14"/>
  <c r="F14"/>
  <c r="G14"/>
  <c r="H14"/>
  <c r="I14"/>
  <c r="J14"/>
  <c r="C14"/>
  <c r="J13"/>
  <c r="G13"/>
  <c r="D13" l="1"/>
  <c r="I11"/>
  <c r="F11"/>
  <c r="G12" l="1"/>
  <c r="G11"/>
  <c r="J12"/>
  <c r="J11"/>
  <c r="D12"/>
  <c r="D11"/>
  <c r="J10" l="1"/>
  <c r="G10"/>
  <c r="D10"/>
  <c r="D14" s="1"/>
</calcChain>
</file>

<file path=xl/sharedStrings.xml><?xml version="1.0" encoding="utf-8"?>
<sst xmlns="http://schemas.openxmlformats.org/spreadsheetml/2006/main" count="24" uniqueCount="18">
  <si>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</si>
  <si>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</si>
  <si>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</si>
  <si>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ВСЕГО РАСХОДОВ</t>
  </si>
  <si>
    <t>к решению Думы города Урай</t>
  </si>
  <si>
    <t>2021 год</t>
  </si>
  <si>
    <t>(тыс. рублей)</t>
  </si>
  <si>
    <t>Приложение 16</t>
  </si>
  <si>
    <t>2022 год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</si>
  <si>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 в строящихся домах, в случае, если их строительная готовность составляет не менее 60%</t>
  </si>
  <si>
    <t>Благоустройство территории в районе мкр. 1 вдоль улицы Ленина, бульвар "Содружества"</t>
  </si>
  <si>
    <t>Территория набережной р. Конда  имени Александра Петрова - 1 этап.1  очередь. Участок от музыкальной школы до ДС  №21 мкр. 3.</t>
  </si>
  <si>
    <t>Средства местного бюджета</t>
  </si>
  <si>
    <t>Бюджетные ассигнования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2021 и на плановый период 2022 и 2023 годов</t>
  </si>
  <si>
    <t>2023 год</t>
  </si>
  <si>
    <t xml:space="preserve"> от 01 декабря 2020 года № 99</t>
  </si>
  <si>
    <t xml:space="preserve">Благоустройство дворовой территории в районе жилых домов №12-16 мкр.3 </t>
  </si>
  <si>
    <t xml:space="preserve">(в ред. решения Думы города Урай от 18.02.2021 N 5, 29.04.2021 №33, 25.11.2021 №26, 23.12.2021 №41) 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</si>
</sst>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Protection="1">
      <protection hidden="1"/>
    </xf>
    <xf numFmtId="0" fontId="3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0" fontId="3" fillId="0" borderId="0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NumberFormat="1" applyFont="1" applyFill="1" applyBorder="1" applyAlignment="1" applyProtection="1">
      <alignment horizontal="left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1" applyNumberFormat="1" applyFont="1" applyFill="1" applyBorder="1" applyAlignment="1" applyProtection="1">
      <alignment horizontal="right" vertical="center"/>
      <protection hidden="1"/>
    </xf>
    <xf numFmtId="0" fontId="6" fillId="2" borderId="1" xfId="1" applyNumberFormat="1" applyFont="1" applyFill="1" applyBorder="1" applyAlignment="1" applyProtection="1">
      <alignment horizontal="right" vertical="center"/>
      <protection hidden="1"/>
    </xf>
    <xf numFmtId="0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8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wrapText="1"/>
      <protection hidden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zoomScale="80" zoomScaleNormal="80" workbookViewId="0">
      <selection activeCell="B10" sqref="B10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23.85546875" style="4" customWidth="1"/>
    <col min="4" max="4" width="14.42578125" style="4" customWidth="1"/>
    <col min="5" max="5" width="18.5703125" style="4" customWidth="1"/>
    <col min="6" max="6" width="23.85546875" style="4" customWidth="1"/>
    <col min="7" max="7" width="14.42578125" style="4" customWidth="1"/>
    <col min="8" max="8" width="18.5703125" style="4" customWidth="1"/>
    <col min="9" max="9" width="23.8554687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7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4</v>
      </c>
    </row>
    <row r="3" spans="1:10">
      <c r="A3" s="5"/>
      <c r="B3" s="5"/>
      <c r="C3" s="5"/>
      <c r="D3" s="3"/>
      <c r="E3" s="5"/>
      <c r="F3" s="5"/>
      <c r="G3" s="3"/>
      <c r="H3" s="20" t="s">
        <v>15</v>
      </c>
      <c r="I3" s="21"/>
      <c r="J3" s="21"/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31.5" customHeight="1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</row>
    <row r="7" spans="1:10">
      <c r="A7" s="24"/>
      <c r="B7" s="24"/>
      <c r="C7" s="24"/>
      <c r="D7" s="24"/>
      <c r="J7" s="1" t="s">
        <v>6</v>
      </c>
    </row>
    <row r="8" spans="1:10" ht="22.15" customHeight="1">
      <c r="A8" s="23" t="s">
        <v>1</v>
      </c>
      <c r="B8" s="23" t="s">
        <v>5</v>
      </c>
      <c r="C8" s="23"/>
      <c r="D8" s="23"/>
      <c r="E8" s="23" t="s">
        <v>8</v>
      </c>
      <c r="F8" s="23"/>
      <c r="G8" s="23"/>
      <c r="H8" s="23" t="s">
        <v>14</v>
      </c>
      <c r="I8" s="23"/>
      <c r="J8" s="23"/>
    </row>
    <row r="9" spans="1:10" ht="71.25" customHeight="1">
      <c r="A9" s="23"/>
      <c r="B9" s="10" t="s">
        <v>12</v>
      </c>
      <c r="C9" s="10" t="s">
        <v>2</v>
      </c>
      <c r="D9" s="11" t="s">
        <v>0</v>
      </c>
      <c r="E9" s="10" t="s">
        <v>12</v>
      </c>
      <c r="F9" s="10" t="s">
        <v>2</v>
      </c>
      <c r="G9" s="11" t="s">
        <v>0</v>
      </c>
      <c r="H9" s="10" t="s">
        <v>12</v>
      </c>
      <c r="I9" s="10" t="s">
        <v>2</v>
      </c>
      <c r="J9" s="11" t="s">
        <v>0</v>
      </c>
    </row>
    <row r="10" spans="1:10" s="8" customFormat="1" ht="129.75" customHeight="1">
      <c r="A10" s="13" t="s">
        <v>9</v>
      </c>
      <c r="B10" s="15">
        <f>1918+34146.8-935.3-174-13919.5</f>
        <v>21036</v>
      </c>
      <c r="C10" s="15">
        <f>36441.5-7220.6+73526+296935.2</f>
        <v>399682.1</v>
      </c>
      <c r="D10" s="15">
        <f>SUM(B10:C10)</f>
        <v>420718.1</v>
      </c>
      <c r="E10" s="15">
        <v>1730</v>
      </c>
      <c r="F10" s="15">
        <v>32870.5</v>
      </c>
      <c r="G10" s="15">
        <f>SUM(E10:F10)</f>
        <v>34600.5</v>
      </c>
      <c r="H10" s="15">
        <v>934.4</v>
      </c>
      <c r="I10" s="15">
        <v>17753.3</v>
      </c>
      <c r="J10" s="15">
        <f>SUM(H10:I10)</f>
        <v>18687.7</v>
      </c>
    </row>
    <row r="11" spans="1:10" s="8" customFormat="1" ht="47.25">
      <c r="A11" s="7" t="s">
        <v>10</v>
      </c>
      <c r="B11" s="16">
        <v>0</v>
      </c>
      <c r="C11" s="16">
        <v>0</v>
      </c>
      <c r="D11" s="15">
        <f t="shared" ref="D11:D12" si="0">SUM(B11:C11)</f>
        <v>0</v>
      </c>
      <c r="E11" s="16">
        <v>1629.1</v>
      </c>
      <c r="F11" s="16">
        <f>5718+8943.5</f>
        <v>14661.5</v>
      </c>
      <c r="G11" s="15">
        <f t="shared" ref="G11:G12" si="1">SUM(E11:F11)</f>
        <v>16290.6</v>
      </c>
      <c r="H11" s="16">
        <v>1629.1</v>
      </c>
      <c r="I11" s="16">
        <f>5718+8943.5</f>
        <v>14661.5</v>
      </c>
      <c r="J11" s="15">
        <f t="shared" ref="J11:J12" si="2">SUM(H11:I11)</f>
        <v>16290.6</v>
      </c>
    </row>
    <row r="12" spans="1:10" s="8" customFormat="1" ht="63">
      <c r="A12" s="7" t="s">
        <v>11</v>
      </c>
      <c r="B12" s="16">
        <f>10844.2+1562.7-1414.1-10992.8</f>
        <v>0</v>
      </c>
      <c r="C12" s="16">
        <f>70000+5485.3+8579.5+9029.1-93093.9</f>
        <v>0</v>
      </c>
      <c r="D12" s="15">
        <f t="shared" si="0"/>
        <v>0</v>
      </c>
      <c r="E12" s="16">
        <v>0</v>
      </c>
      <c r="F12" s="16">
        <v>0</v>
      </c>
      <c r="G12" s="15">
        <f t="shared" si="1"/>
        <v>0</v>
      </c>
      <c r="H12" s="16">
        <v>0</v>
      </c>
      <c r="I12" s="16">
        <v>0</v>
      </c>
      <c r="J12" s="15">
        <f t="shared" si="2"/>
        <v>0</v>
      </c>
    </row>
    <row r="13" spans="1:10" s="8" customFormat="1" ht="31.5">
      <c r="A13" s="7" t="s">
        <v>16</v>
      </c>
      <c r="B13" s="17">
        <f>1779.6-1779.6</f>
        <v>0</v>
      </c>
      <c r="C13" s="17">
        <f>16016.4-16016.4</f>
        <v>0</v>
      </c>
      <c r="D13" s="18">
        <f t="shared" ref="D13" si="3">SUM(B13:C13)</f>
        <v>0</v>
      </c>
      <c r="E13" s="17">
        <v>0</v>
      </c>
      <c r="F13" s="17">
        <v>0</v>
      </c>
      <c r="G13" s="18">
        <f t="shared" ref="G13" si="4">SUM(E13:F13)</f>
        <v>0</v>
      </c>
      <c r="H13" s="17">
        <v>0</v>
      </c>
      <c r="I13" s="17">
        <v>0</v>
      </c>
      <c r="J13" s="18">
        <f t="shared" ref="J13" si="5">SUM(H13:I13)</f>
        <v>0</v>
      </c>
    </row>
    <row r="14" spans="1:10" s="12" customFormat="1" ht="21" customHeight="1">
      <c r="A14" s="14" t="s">
        <v>3</v>
      </c>
      <c r="B14" s="19">
        <f>SUM(B10:B13)</f>
        <v>21036</v>
      </c>
      <c r="C14" s="19">
        <f>SUM(C10:C13)</f>
        <v>399682.1</v>
      </c>
      <c r="D14" s="19">
        <f>SUM(D10:D13)</f>
        <v>420718.1</v>
      </c>
      <c r="E14" s="19">
        <f t="shared" ref="E14:J14" si="6">SUM(E10:E13)</f>
        <v>3359.1</v>
      </c>
      <c r="F14" s="19">
        <f t="shared" si="6"/>
        <v>47532</v>
      </c>
      <c r="G14" s="19">
        <f t="shared" si="6"/>
        <v>50891.1</v>
      </c>
      <c r="H14" s="19">
        <f t="shared" si="6"/>
        <v>2563.5</v>
      </c>
      <c r="I14" s="19">
        <f t="shared" si="6"/>
        <v>32414.799999999999</v>
      </c>
      <c r="J14" s="19">
        <f t="shared" si="6"/>
        <v>34978.300000000003</v>
      </c>
    </row>
    <row r="15" spans="1:10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8">
    <mergeCell ref="H3:J3"/>
    <mergeCell ref="A5:J5"/>
    <mergeCell ref="H8:J8"/>
    <mergeCell ref="A7:D7"/>
    <mergeCell ref="B8:D8"/>
    <mergeCell ref="A8:A9"/>
    <mergeCell ref="E8:G8"/>
    <mergeCell ref="A6:J6"/>
  </mergeCells>
  <phoneticPr fontId="2" type="noConversion"/>
  <pageMargins left="0.39370078740157483" right="0.39370078740157483" top="0.59055118110236227" bottom="0.39370078740157483" header="0.11811023622047245" footer="0.11811023622047245"/>
  <pageSetup scale="60" firstPageNumber="1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Зорина</cp:lastModifiedBy>
  <cp:lastPrinted>2021-05-25T06:17:07Z</cp:lastPrinted>
  <dcterms:created xsi:type="dcterms:W3CDTF">2014-04-24T13:12:24Z</dcterms:created>
  <dcterms:modified xsi:type="dcterms:W3CDTF">2021-12-26T15:39:10Z</dcterms:modified>
</cp:coreProperties>
</file>