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480" windowHeight="11640"/>
  </bookViews>
  <sheets>
    <sheet name="Дорфонд 2021 и на 2022-2024 год" sheetId="17" r:id="rId1"/>
  </sheets>
  <calcPr calcId="125725" iterate="1"/>
</workbook>
</file>

<file path=xl/calcChain.xml><?xml version="1.0" encoding="utf-8"?>
<calcChain xmlns="http://schemas.openxmlformats.org/spreadsheetml/2006/main">
  <c r="D21" i="17"/>
  <c r="D22" s="1"/>
  <c r="E20"/>
  <c r="F22"/>
  <c r="G22"/>
  <c r="H22"/>
  <c r="C22"/>
  <c r="E21" l="1"/>
  <c r="E22"/>
  <c r="D13"/>
  <c r="D14"/>
  <c r="D15"/>
  <c r="D17"/>
  <c r="D12"/>
  <c r="D11"/>
  <c r="D10"/>
  <c r="D9"/>
  <c r="H8"/>
  <c r="H23" s="1"/>
  <c r="G8"/>
  <c r="G23" s="1"/>
  <c r="F8" l="1"/>
  <c r="F23" s="1"/>
  <c r="E8"/>
  <c r="E23" s="1"/>
  <c r="C8" l="1"/>
  <c r="D8" l="1"/>
  <c r="D23" s="1"/>
  <c r="C23"/>
</calcChain>
</file>

<file path=xl/sharedStrings.xml><?xml version="1.0" encoding="utf-8"?>
<sst xmlns="http://schemas.openxmlformats.org/spreadsheetml/2006/main" count="43" uniqueCount="43">
  <si>
    <t>040 108 07173 01 0000 110</t>
  </si>
  <si>
    <t>040 113 01530 04 0000 130</t>
  </si>
  <si>
    <t>040 117 05040 04 0018 180</t>
  </si>
  <si>
    <t>Код бюджетной классификации</t>
  </si>
  <si>
    <t>Всего доходов, в том числе:</t>
  </si>
  <si>
    <r>
      <rPr>
        <b/>
        <sz val="10"/>
        <rFont val="Times New Roman"/>
        <family val="1"/>
        <charset val="204"/>
      </rPr>
      <t>1.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Акцизы</t>
    </r>
    <r>
      <rPr>
        <sz val="10"/>
        <rFont val="Times New Roman"/>
        <family val="1"/>
        <charset val="204"/>
      </rPr>
      <t xml:space="preserve">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  </r>
  </si>
  <si>
    <r>
      <t xml:space="preserve">3. Государственная пошлина </t>
    </r>
    <r>
      <rPr>
        <sz val="10"/>
        <rFont val="Times New Roman"/>
        <family val="1"/>
        <charset val="204"/>
      </rPr>
      <t>за выдачу органом местного самоуправления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  </r>
  </si>
  <si>
    <r>
      <rPr>
        <b/>
        <sz val="10"/>
        <rFont val="Times New Roman"/>
        <family val="1"/>
        <charset val="204"/>
      </rPr>
      <t xml:space="preserve">4.  Плата за оказание услуг по присоединению объектов дорожного сервиса </t>
    </r>
    <r>
      <rPr>
        <sz val="10"/>
        <rFont val="Times New Roman"/>
        <family val="1"/>
        <charset val="204"/>
      </rPr>
      <t>к автомобильным дорогам общего пользования местного значения города Урай</t>
    </r>
  </si>
  <si>
    <t>100 1 03 02 231 01 0000 110,                      100 1 03 02 241 01 0000 110,                      100 1 03 02 251 01 0000 110,                   100 1 03 02 261 01 0000 110</t>
  </si>
  <si>
    <t>5. Денежные средства, поступающие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</si>
  <si>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>040 116 10062 04 0000 140</t>
  </si>
  <si>
    <r>
      <rPr>
        <b/>
        <sz val="10"/>
        <rFont val="Times New Roman"/>
        <family val="1"/>
        <charset val="204"/>
      </rPr>
      <t xml:space="preserve">6.  Поступления сумм в возмещение вреда, причиняемого автомобильным дорогам общего пользования </t>
    </r>
    <r>
      <rPr>
        <sz val="10"/>
        <rFont val="Times New Roman"/>
        <family val="1"/>
        <charset val="204"/>
      </rPr>
      <t>местного значения города Урай транспортными средствами, осуществляющими перевозки тяжеловесных и (или) крупногабаритных грузов</t>
    </r>
  </si>
  <si>
    <t>040 116 11064 04 0000 140</t>
  </si>
  <si>
    <r>
      <rPr>
        <b/>
        <sz val="10"/>
        <rFont val="Times New Roman"/>
        <family val="1"/>
        <charset val="204"/>
      </rPr>
      <t>7.  Денежные средства, внесенные участником конкурса или аукциона,</t>
    </r>
    <r>
      <rPr>
        <sz val="10"/>
        <rFont val="Times New Roman"/>
        <family val="1"/>
        <charset val="204"/>
      </rPr>
      <t xml:space="preserve"> проводимых в целях заключения муниципального контракта, финансируемого за счет средств муниципального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  </r>
  </si>
  <si>
    <t>040 207 04010 04 0000 180</t>
  </si>
  <si>
    <t>000 1 06 04000 02 0000 110</t>
  </si>
  <si>
    <t>Уточненный план 2021 года</t>
  </si>
  <si>
    <t>050 2 02 20041 04 0000 150</t>
  </si>
  <si>
    <r>
      <t>9. Безвозмездные поступления от физических и юридических лиц</t>
    </r>
    <r>
      <rPr>
        <sz val="10"/>
        <rFont val="Times New Roman"/>
        <family val="1"/>
        <charset val="204"/>
      </rPr>
      <t xml:space="preserve"> на финансовое обеспечение дорожной деятельности, в том числе добровольные пожертвования, в отношении автомобильных дорог общего пользования местного значения города Урай (ЛУКОЙЛ)</t>
    </r>
  </si>
  <si>
    <t xml:space="preserve">Наименование источников </t>
  </si>
  <si>
    <t>Ожидаемая оценка 2021 года</t>
  </si>
  <si>
    <t>Информация по прогнозу источников формирования и использования средств муниципального дорожного фонда города Урай на 2022 год и на плановый период 2023 и 2024 годов</t>
  </si>
  <si>
    <t>План, утвержденный решением Думы города Урай от 01.12.2020 №99</t>
  </si>
  <si>
    <t>Прогноз</t>
  </si>
  <si>
    <t>2022 год</t>
  </si>
  <si>
    <t>2023 год</t>
  </si>
  <si>
    <t>2024 год</t>
  </si>
  <si>
    <t>1</t>
  </si>
  <si>
    <t>5</t>
  </si>
  <si>
    <t>6</t>
  </si>
  <si>
    <t>7</t>
  </si>
  <si>
    <t>8</t>
  </si>
  <si>
    <t>Остатки муниципального дорожного фонда, неиспользованные в прошлом финансовом году</t>
  </si>
  <si>
    <t>Всего расходов, в том числе: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</si>
  <si>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муниципальной программы " Развитие транспортной системы города Урай"</t>
  </si>
  <si>
    <t>040 0409 1810220700 244 225</t>
  </si>
  <si>
    <t>Содержание автомобильных дорог общего пользования и искусственных сооружений на них в рамках муниципальной программы "Развитие жилищно-коммунального комплекса и повышение энергетической эффективности в городе Урай на 2019-2030 годы</t>
  </si>
  <si>
    <t>040 0409 3510120700 244 225</t>
  </si>
  <si>
    <t xml:space="preserve">Итого по расходам: </t>
  </si>
  <si>
    <t xml:space="preserve">Отклонение (доходы - расходы) </t>
  </si>
  <si>
    <t>рублей</t>
  </si>
  <si>
    <r>
      <t xml:space="preserve">8.  Поступления в виде субсидий </t>
    </r>
    <r>
      <rPr>
        <sz val="10"/>
        <rFont val="Times New Roman"/>
        <family val="1"/>
        <charset val="204"/>
      </rPr>
      <t>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 города Урай</t>
    </r>
  </si>
  <si>
    <r>
      <rPr>
        <b/>
        <sz val="10"/>
        <rFont val="Times New Roman"/>
        <family val="1"/>
        <charset val="204"/>
      </rPr>
      <t>2. Транспортный налог</t>
    </r>
    <r>
      <rPr>
        <sz val="10"/>
        <rFont val="Times New Roman"/>
        <family val="1"/>
        <charset val="204"/>
      </rPr>
      <t>, подлежащий зачислению в местный бюджет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</si>
</sst>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49" fontId="2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3" fontId="2" fillId="0" borderId="0" xfId="2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right" vertical="top"/>
    </xf>
    <xf numFmtId="43" fontId="2" fillId="0" borderId="0" xfId="2" applyFont="1" applyFill="1" applyBorder="1" applyAlignment="1" applyProtection="1">
      <alignment horizontal="right" vertical="center"/>
    </xf>
    <xf numFmtId="49" fontId="3" fillId="2" borderId="1" xfId="1" applyNumberFormat="1" applyFont="1" applyFill="1" applyBorder="1" applyAlignment="1" applyProtection="1">
      <alignment vertical="center" wrapText="1"/>
    </xf>
    <xf numFmtId="49" fontId="10" fillId="2" borderId="1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right" vertical="center"/>
    </xf>
    <xf numFmtId="49" fontId="3" fillId="0" borderId="6" xfId="1" applyNumberFormat="1" applyFont="1" applyFill="1" applyBorder="1" applyAlignment="1" applyProtection="1">
      <alignment horizontal="left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43" fontId="11" fillId="0" borderId="0" xfId="2" applyFont="1" applyFill="1" applyBorder="1" applyAlignment="1" applyProtection="1">
      <alignment horizontal="right" vertical="center"/>
    </xf>
    <xf numFmtId="43" fontId="3" fillId="3" borderId="1" xfId="2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49" fontId="3" fillId="3" borderId="1" xfId="1" applyNumberFormat="1" applyFont="1" applyFill="1" applyBorder="1" applyAlignment="1" applyProtection="1">
      <alignment vertical="center" wrapText="1"/>
    </xf>
    <xf numFmtId="4" fontId="3" fillId="3" borderId="1" xfId="1" applyNumberFormat="1" applyFont="1" applyFill="1" applyBorder="1" applyAlignment="1" applyProtection="1">
      <alignment horizontal="center" vertical="center"/>
    </xf>
    <xf numFmtId="49" fontId="12" fillId="3" borderId="1" xfId="1" applyNumberFormat="1" applyFont="1" applyFill="1" applyBorder="1" applyAlignment="1" applyProtection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1" applyNumberFormat="1" applyFont="1" applyFill="1" applyBorder="1" applyAlignment="1" applyProtection="1">
      <alignment horizontal="left" vertical="center" wrapText="1"/>
    </xf>
    <xf numFmtId="49" fontId="13" fillId="3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justify" vertical="center"/>
    </xf>
    <xf numFmtId="49" fontId="12" fillId="3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 applyProtection="1">
      <alignment horizontal="right"/>
    </xf>
    <xf numFmtId="164" fontId="3" fillId="0" borderId="1" xfId="1" applyNumberFormat="1" applyFont="1" applyFill="1" applyBorder="1" applyAlignment="1" applyProtection="1">
      <alignment horizontal="right"/>
    </xf>
    <xf numFmtId="164" fontId="3" fillId="2" borderId="1" xfId="1" applyNumberFormat="1" applyFont="1" applyFill="1" applyBorder="1" applyAlignment="1" applyProtection="1">
      <alignment horizontal="right"/>
    </xf>
    <xf numFmtId="164" fontId="2" fillId="2" borderId="1" xfId="1" applyNumberFormat="1" applyFont="1" applyFill="1" applyBorder="1" applyAlignment="1" applyProtection="1">
      <alignment horizontal="right"/>
    </xf>
    <xf numFmtId="164" fontId="2" fillId="0" borderId="1" xfId="1" applyNumberFormat="1" applyFont="1" applyFill="1" applyBorder="1" applyAlignment="1" applyProtection="1">
      <alignment horizontal="right" wrapText="1"/>
    </xf>
    <xf numFmtId="164" fontId="2" fillId="0" borderId="1" xfId="2" applyNumberFormat="1" applyFont="1" applyFill="1" applyBorder="1" applyAlignment="1" applyProtection="1">
      <alignment horizontal="right" wrapText="1"/>
    </xf>
    <xf numFmtId="164" fontId="2" fillId="0" borderId="6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Fill="1" applyBorder="1" applyAlignment="1" applyProtection="1">
      <alignment wrapText="1"/>
    </xf>
    <xf numFmtId="49" fontId="3" fillId="3" borderId="2" xfId="1" applyNumberFormat="1" applyFont="1" applyFill="1" applyBorder="1" applyAlignment="1" applyProtection="1">
      <alignment horizontal="center" vertical="center" wrapText="1"/>
    </xf>
    <xf numFmtId="49" fontId="3" fillId="3" borderId="6" xfId="1" applyNumberFormat="1" applyFont="1" applyFill="1" applyBorder="1" applyAlignment="1" applyProtection="1">
      <alignment horizontal="center" vertical="center" wrapText="1"/>
    </xf>
    <xf numFmtId="43" fontId="3" fillId="3" borderId="3" xfId="2" applyFont="1" applyFill="1" applyBorder="1" applyAlignment="1" applyProtection="1">
      <alignment horizontal="center" vertical="center" wrapText="1"/>
    </xf>
    <xf numFmtId="43" fontId="3" fillId="3" borderId="4" xfId="2" applyFont="1" applyFill="1" applyBorder="1" applyAlignment="1" applyProtection="1">
      <alignment horizontal="center" vertical="center" wrapText="1"/>
    </xf>
    <xf numFmtId="43" fontId="3" fillId="3" borderId="5" xfId="2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 vertical="top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3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CFCF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0" zoomScaleNormal="80" workbookViewId="0">
      <selection activeCell="G13" sqref="G13"/>
    </sheetView>
  </sheetViews>
  <sheetFormatPr defaultColWidth="9.140625" defaultRowHeight="12.75"/>
  <cols>
    <col min="1" max="1" width="66.28515625" style="6" customWidth="1"/>
    <col min="2" max="2" width="23.85546875" style="7" customWidth="1"/>
    <col min="3" max="3" width="16.42578125" style="1" customWidth="1"/>
    <col min="4" max="5" width="14.5703125" style="1" customWidth="1"/>
    <col min="6" max="6" width="15.140625" style="1" customWidth="1"/>
    <col min="7" max="7" width="15.28515625" style="1" customWidth="1"/>
    <col min="8" max="8" width="15.42578125" style="1" customWidth="1"/>
    <col min="9" max="16384" width="9.140625" style="1"/>
  </cols>
  <sheetData>
    <row r="1" spans="1:11">
      <c r="C1" s="49"/>
      <c r="D1" s="49"/>
      <c r="G1" s="12"/>
      <c r="H1" s="12"/>
      <c r="I1" s="12"/>
    </row>
    <row r="2" spans="1:11" ht="15" customHeight="1">
      <c r="C2" s="13"/>
      <c r="D2" s="13"/>
      <c r="G2" s="20"/>
      <c r="H2" s="20"/>
      <c r="I2" s="14"/>
      <c r="J2" s="14"/>
      <c r="K2" s="14"/>
    </row>
    <row r="3" spans="1:11" s="5" customFormat="1" ht="44.25" customHeight="1">
      <c r="A3" s="48" t="s">
        <v>21</v>
      </c>
      <c r="B3" s="48"/>
      <c r="C3" s="48"/>
      <c r="D3" s="48"/>
      <c r="E3" s="48"/>
      <c r="F3" s="48"/>
      <c r="G3" s="48"/>
      <c r="H3" s="48"/>
    </row>
    <row r="4" spans="1:11" s="5" customFormat="1" ht="15" customHeight="1">
      <c r="A4" s="8"/>
      <c r="B4" s="8"/>
      <c r="H4" s="17" t="s">
        <v>40</v>
      </c>
    </row>
    <row r="5" spans="1:11" ht="63.75" customHeight="1">
      <c r="A5" s="54" t="s">
        <v>19</v>
      </c>
      <c r="B5" s="52" t="s">
        <v>3</v>
      </c>
      <c r="C5" s="50" t="s">
        <v>22</v>
      </c>
      <c r="D5" s="50" t="s">
        <v>16</v>
      </c>
      <c r="E5" s="43" t="s">
        <v>20</v>
      </c>
      <c r="F5" s="45" t="s">
        <v>23</v>
      </c>
      <c r="G5" s="46"/>
      <c r="H5" s="47"/>
    </row>
    <row r="6" spans="1:11">
      <c r="A6" s="55"/>
      <c r="B6" s="53"/>
      <c r="C6" s="51"/>
      <c r="D6" s="51"/>
      <c r="E6" s="44"/>
      <c r="F6" s="21" t="s">
        <v>24</v>
      </c>
      <c r="G6" s="21" t="s">
        <v>25</v>
      </c>
      <c r="H6" s="21" t="s">
        <v>26</v>
      </c>
    </row>
    <row r="7" spans="1:11">
      <c r="A7" s="22" t="s">
        <v>27</v>
      </c>
      <c r="B7" s="23">
        <v>2</v>
      </c>
      <c r="C7" s="24">
        <v>3</v>
      </c>
      <c r="D7" s="24">
        <v>4</v>
      </c>
      <c r="E7" s="25" t="s">
        <v>28</v>
      </c>
      <c r="F7" s="25" t="s">
        <v>29</v>
      </c>
      <c r="G7" s="25" t="s">
        <v>30</v>
      </c>
      <c r="H7" s="25" t="s">
        <v>31</v>
      </c>
    </row>
    <row r="8" spans="1:11" s="2" customFormat="1" ht="24.6" customHeight="1">
      <c r="A8" s="15" t="s">
        <v>4</v>
      </c>
      <c r="B8" s="16"/>
      <c r="C8" s="37">
        <f>C9+C10+C11+C12+C13+C14+C15+C16+C17</f>
        <v>31584000</v>
      </c>
      <c r="D8" s="37">
        <f>C8</f>
        <v>31584000</v>
      </c>
      <c r="E8" s="37">
        <f>E9+E10+E11+E12+E13+E14+E15+E16+E17</f>
        <v>27880400</v>
      </c>
      <c r="F8" s="37">
        <f>F9+F10+F11+F12+F13+F14+F15+F16+F17</f>
        <v>27700700</v>
      </c>
      <c r="G8" s="37">
        <f>G9+G10+G11+G12+G13+G14+G15+G16+G17</f>
        <v>28575800</v>
      </c>
      <c r="H8" s="37">
        <f>H9+H10+H11+H12+H13+H14+H15+H16+H17</f>
        <v>28720400</v>
      </c>
    </row>
    <row r="9" spans="1:11" s="2" customFormat="1" ht="66" customHeight="1">
      <c r="A9" s="3" t="s">
        <v>5</v>
      </c>
      <c r="B9" s="9" t="s">
        <v>8</v>
      </c>
      <c r="C9" s="35">
        <v>13818900</v>
      </c>
      <c r="D9" s="38">
        <f>C9</f>
        <v>13818900</v>
      </c>
      <c r="E9" s="39">
        <v>13818900</v>
      </c>
      <c r="F9" s="40">
        <v>13382500</v>
      </c>
      <c r="G9" s="40">
        <v>14114400</v>
      </c>
      <c r="H9" s="40">
        <v>14114400</v>
      </c>
    </row>
    <row r="10" spans="1:11" s="2" customFormat="1">
      <c r="A10" s="3" t="s">
        <v>42</v>
      </c>
      <c r="B10" s="9" t="s">
        <v>15</v>
      </c>
      <c r="C10" s="35">
        <v>16860000</v>
      </c>
      <c r="D10" s="38">
        <f>C10</f>
        <v>16860000</v>
      </c>
      <c r="E10" s="39">
        <v>13076400</v>
      </c>
      <c r="F10" s="40">
        <v>13323100</v>
      </c>
      <c r="G10" s="40">
        <v>13456300</v>
      </c>
      <c r="H10" s="40">
        <v>13590900</v>
      </c>
    </row>
    <row r="11" spans="1:11" ht="69.75" customHeight="1">
      <c r="A11" s="10" t="s">
        <v>6</v>
      </c>
      <c r="B11" s="9" t="s">
        <v>0</v>
      </c>
      <c r="C11" s="39">
        <v>200000</v>
      </c>
      <c r="D11" s="38">
        <f>C11</f>
        <v>200000</v>
      </c>
      <c r="E11" s="39">
        <v>280000</v>
      </c>
      <c r="F11" s="40">
        <v>290000</v>
      </c>
      <c r="G11" s="40">
        <v>300000</v>
      </c>
      <c r="H11" s="40">
        <v>310000</v>
      </c>
    </row>
    <row r="12" spans="1:11" ht="51" customHeight="1">
      <c r="A12" s="3" t="s">
        <v>7</v>
      </c>
      <c r="B12" s="9" t="s">
        <v>1</v>
      </c>
      <c r="C12" s="39">
        <v>0</v>
      </c>
      <c r="D12" s="38">
        <f>C12</f>
        <v>0</v>
      </c>
      <c r="E12" s="39">
        <v>0</v>
      </c>
      <c r="F12" s="39">
        <v>0</v>
      </c>
      <c r="G12" s="39">
        <v>0</v>
      </c>
      <c r="H12" s="39">
        <v>0</v>
      </c>
    </row>
    <row r="13" spans="1:11" ht="105" customHeight="1">
      <c r="A13" s="10" t="s">
        <v>9</v>
      </c>
      <c r="B13" s="9" t="s">
        <v>10</v>
      </c>
      <c r="C13" s="39">
        <v>0</v>
      </c>
      <c r="D13" s="38">
        <f t="shared" ref="D13:D17" si="0">C13</f>
        <v>0</v>
      </c>
      <c r="E13" s="39">
        <v>0</v>
      </c>
      <c r="F13" s="39">
        <v>0</v>
      </c>
      <c r="G13" s="39">
        <v>0</v>
      </c>
      <c r="H13" s="39">
        <v>0</v>
      </c>
    </row>
    <row r="14" spans="1:11" ht="63" customHeight="1">
      <c r="A14" s="4" t="s">
        <v>11</v>
      </c>
      <c r="B14" s="11" t="s">
        <v>12</v>
      </c>
      <c r="C14" s="39">
        <v>705100</v>
      </c>
      <c r="D14" s="38">
        <f t="shared" si="0"/>
        <v>705100</v>
      </c>
      <c r="E14" s="39">
        <v>705100</v>
      </c>
      <c r="F14" s="40">
        <v>705100</v>
      </c>
      <c r="G14" s="40">
        <v>705100</v>
      </c>
      <c r="H14" s="40">
        <v>705100</v>
      </c>
    </row>
    <row r="15" spans="1:11" ht="94.5" customHeight="1">
      <c r="A15" s="3" t="s">
        <v>13</v>
      </c>
      <c r="B15" s="9" t="s">
        <v>2</v>
      </c>
      <c r="C15" s="39">
        <v>0</v>
      </c>
      <c r="D15" s="38">
        <f t="shared" si="0"/>
        <v>0</v>
      </c>
      <c r="E15" s="39">
        <v>0</v>
      </c>
      <c r="F15" s="39">
        <v>0</v>
      </c>
      <c r="G15" s="39">
        <v>0</v>
      </c>
      <c r="H15" s="39">
        <v>0</v>
      </c>
    </row>
    <row r="16" spans="1:11" ht="63.75" customHeight="1">
      <c r="A16" s="10" t="s">
        <v>41</v>
      </c>
      <c r="B16" s="9" t="s">
        <v>17</v>
      </c>
      <c r="C16" s="39">
        <v>0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</row>
    <row r="17" spans="1:8" ht="55.5" customHeight="1">
      <c r="A17" s="18" t="s">
        <v>18</v>
      </c>
      <c r="B17" s="19" t="s">
        <v>14</v>
      </c>
      <c r="C17" s="41">
        <v>0</v>
      </c>
      <c r="D17" s="38">
        <f t="shared" si="0"/>
        <v>0</v>
      </c>
      <c r="E17" s="41">
        <v>0</v>
      </c>
      <c r="F17" s="41">
        <v>0</v>
      </c>
      <c r="G17" s="41">
        <v>0</v>
      </c>
      <c r="H17" s="41">
        <v>0</v>
      </c>
    </row>
    <row r="18" spans="1:8" ht="31.5" customHeight="1">
      <c r="A18" s="26" t="s">
        <v>32</v>
      </c>
      <c r="B18" s="27"/>
      <c r="C18" s="42"/>
      <c r="D18" s="42">
        <v>31219.200000000001</v>
      </c>
      <c r="E18" s="42"/>
      <c r="F18" s="42"/>
      <c r="G18" s="42"/>
      <c r="H18" s="42"/>
    </row>
    <row r="19" spans="1:8">
      <c r="A19" s="28" t="s">
        <v>33</v>
      </c>
      <c r="B19" s="29"/>
      <c r="C19" s="42"/>
      <c r="D19" s="42"/>
      <c r="E19" s="42"/>
      <c r="F19" s="42"/>
      <c r="G19" s="42"/>
      <c r="H19" s="42"/>
    </row>
    <row r="20" spans="1:8" ht="63" customHeight="1">
      <c r="A20" s="30" t="s">
        <v>34</v>
      </c>
      <c r="B20" s="31" t="s">
        <v>35</v>
      </c>
      <c r="C20" s="35">
        <v>16860000</v>
      </c>
      <c r="D20" s="35">
        <v>15770513.199999999</v>
      </c>
      <c r="E20" s="35">
        <f>D20</f>
        <v>15770513.199999999</v>
      </c>
      <c r="F20" s="35">
        <v>16860000</v>
      </c>
      <c r="G20" s="35">
        <v>14860000</v>
      </c>
      <c r="H20" s="35">
        <v>14860000</v>
      </c>
    </row>
    <row r="21" spans="1:8" ht="68.25" customHeight="1">
      <c r="A21" s="32" t="s">
        <v>36</v>
      </c>
      <c r="B21" s="31" t="s">
        <v>37</v>
      </c>
      <c r="C21" s="35">
        <v>90768000</v>
      </c>
      <c r="D21" s="35">
        <f>75245927.5+15253242</f>
        <v>90499169.5</v>
      </c>
      <c r="E21" s="35">
        <f>D21</f>
        <v>90499169.5</v>
      </c>
      <c r="F21" s="35">
        <v>90768000</v>
      </c>
      <c r="G21" s="35">
        <v>90768000</v>
      </c>
      <c r="H21" s="35">
        <v>90768000</v>
      </c>
    </row>
    <row r="22" spans="1:8">
      <c r="A22" s="33" t="s">
        <v>38</v>
      </c>
      <c r="B22" s="34"/>
      <c r="C22" s="36">
        <f>C20+C21</f>
        <v>107628000</v>
      </c>
      <c r="D22" s="36">
        <f t="shared" ref="D22:H22" si="1">D20+D21</f>
        <v>106269682.7</v>
      </c>
      <c r="E22" s="36">
        <f t="shared" si="1"/>
        <v>106269682.7</v>
      </c>
      <c r="F22" s="36">
        <f t="shared" si="1"/>
        <v>107628000</v>
      </c>
      <c r="G22" s="36">
        <f t="shared" si="1"/>
        <v>105628000</v>
      </c>
      <c r="H22" s="36">
        <f t="shared" si="1"/>
        <v>105628000</v>
      </c>
    </row>
    <row r="23" spans="1:8">
      <c r="A23" s="33" t="s">
        <v>39</v>
      </c>
      <c r="B23" s="34"/>
      <c r="C23" s="36">
        <f t="shared" ref="C23:H23" si="2">C8-C22</f>
        <v>-76044000</v>
      </c>
      <c r="D23" s="36">
        <f t="shared" si="2"/>
        <v>-74685682.700000003</v>
      </c>
      <c r="E23" s="36">
        <f t="shared" si="2"/>
        <v>-78389282.700000003</v>
      </c>
      <c r="F23" s="36">
        <f t="shared" si="2"/>
        <v>-79927300</v>
      </c>
      <c r="G23" s="36">
        <f t="shared" si="2"/>
        <v>-77052200</v>
      </c>
      <c r="H23" s="36">
        <f t="shared" si="2"/>
        <v>-76907600</v>
      </c>
    </row>
  </sheetData>
  <mergeCells count="8">
    <mergeCell ref="E5:E6"/>
    <mergeCell ref="F5:H5"/>
    <mergeCell ref="A3:H3"/>
    <mergeCell ref="C1:D1"/>
    <mergeCell ref="D5:D6"/>
    <mergeCell ref="C5:C6"/>
    <mergeCell ref="B5:B6"/>
    <mergeCell ref="A5:A6"/>
  </mergeCells>
  <pageMargins left="0.15748031496062992" right="0.15748031496062992" top="0.15748031496062992" bottom="0.15748031496062992" header="0.31496062992125984" footer="0.31496062992125984"/>
  <pageSetup paperSize="9" scale="55" firstPageNumber="316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Дорфонд 2021 и на 2022-2024 год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Arhipov</dc:creator>
  <cp:lastModifiedBy>Зорина</cp:lastModifiedBy>
  <cp:lastPrinted>2021-10-29T11:58:06Z</cp:lastPrinted>
  <dcterms:created xsi:type="dcterms:W3CDTF">2013-02-21T08:58:46Z</dcterms:created>
  <dcterms:modified xsi:type="dcterms:W3CDTF">2021-10-29T11:58:20Z</dcterms:modified>
</cp:coreProperties>
</file>