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1" sheetId="51" r:id="rId1"/>
  </sheets>
  <definedNames>
    <definedName name="_xlnm._FilterDatabase" localSheetId="0" hidden="1">'таблица 1'!$A$6:$G$6</definedName>
    <definedName name="_xlnm.Print_Titles" localSheetId="0">'таблица 1'!$5:$6</definedName>
  </definedNames>
  <calcPr calcId="125725" iterate="1"/>
</workbook>
</file>

<file path=xl/calcChain.xml><?xml version="1.0" encoding="utf-8"?>
<calcChain xmlns="http://schemas.openxmlformats.org/spreadsheetml/2006/main">
  <c r="D21" i="51"/>
  <c r="D19"/>
  <c r="D14"/>
  <c r="B14" l="1"/>
  <c r="D15"/>
  <c r="B9"/>
  <c r="B19"/>
  <c r="B18" s="1"/>
  <c r="D18" l="1"/>
  <c r="D13"/>
  <c r="D12" s="1"/>
  <c r="B23"/>
  <c r="B15"/>
  <c r="B13" s="1"/>
  <c r="D20"/>
  <c r="D17"/>
  <c r="B17" s="1"/>
  <c r="B16" s="1"/>
  <c r="B21" l="1"/>
  <c r="B20" s="1"/>
  <c r="B12" s="1"/>
  <c r="D16"/>
  <c r="D25" l="1"/>
  <c r="D22"/>
  <c r="D8"/>
  <c r="D11"/>
  <c r="D10" s="1"/>
  <c r="D24" l="1"/>
  <c r="B25"/>
  <c r="B24" s="1"/>
  <c r="D7"/>
  <c r="B11" l="1"/>
  <c r="B10" s="1"/>
  <c r="B8" l="1"/>
  <c r="B7" s="1"/>
  <c r="B22" l="1"/>
  <c r="B26" l="1"/>
  <c r="B28" s="1"/>
</calcChain>
</file>

<file path=xl/sharedStrings.xml><?xml version="1.0" encoding="utf-8"?>
<sst xmlns="http://schemas.openxmlformats.org/spreadsheetml/2006/main" count="39" uniqueCount="37">
  <si>
    <t>1.</t>
  </si>
  <si>
    <t>2.</t>
  </si>
  <si>
    <t>1.1.</t>
  </si>
  <si>
    <t>2.1.</t>
  </si>
  <si>
    <t>Муниципальная программа "Развитие образования и молодежной политики в городе Урай" на 2019-2030 годы</t>
  </si>
  <si>
    <t>№ п/п</t>
  </si>
  <si>
    <t>На какие цели</t>
  </si>
  <si>
    <t>2.2.</t>
  </si>
  <si>
    <t>Итого расходов</t>
  </si>
  <si>
    <t>Итого расходы бюджета города с учетом корректировки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</si>
  <si>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2021 год и на плановый период 2022 и 2023 годов"                                                     </t>
  </si>
  <si>
    <t>Местный бюджет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</si>
  <si>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</si>
  <si>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1.2.</t>
  </si>
  <si>
    <t>таблица к пояснительной записке</t>
  </si>
  <si>
    <t>Сумма корректировки на 2021 год</t>
  </si>
  <si>
    <t>Муниципальная программа "Обеспечение градостроительной деятельности на территории города Урай" на  2018-2030 годы</t>
  </si>
  <si>
    <t>перераспределение средств (единая субсидия) на выплату выкупной стоимости за изымаемые помещения</t>
  </si>
  <si>
    <t>перераспределение средств (доля местного бюджета 5%) на выплату выкупной стоимости за изымаемые помещения</t>
  </si>
  <si>
    <t>2.3.</t>
  </si>
  <si>
    <t>2.4.</t>
  </si>
  <si>
    <t>2.5.</t>
  </si>
  <si>
    <t>перераспределение ассигнований, свободных от бюджетных обязательств объект "Устройство парковки в районе жилого дома 32 в мкр.2"</t>
  </si>
  <si>
    <t>2.6.</t>
  </si>
  <si>
    <t>разработка ПСД и укрепление перекрытий в помещениях МБОУ Гимназия имени А.И.Яковлева</t>
  </si>
  <si>
    <t>ГРБС -администрация города Урай</t>
  </si>
  <si>
    <t xml:space="preserve">Муниципальная программа "Развитие транспортной системы города Урай" </t>
  </si>
  <si>
    <t>перераспределение ассигнований, свободных от бюджетных обязательств по выполнению работ по корректировке ПСД объект "Объездная автомобильная дорога г.Урай"</t>
  </si>
  <si>
    <t>Решение Думы от 29.04.2021 №33</t>
  </si>
  <si>
    <t>перераспределения средств (доля местного бюджета 5%) с градостроительной деятельности в результате экономии конкурсных процедур</t>
  </si>
  <si>
    <t>перераспределение экономии в результате уменьшения доли софинансирования МБ на питание обучающихся 1-4 классов, экономия по фактически сложившимся затратам по дето-дням (актировки, карантины) по итогам I полугодия 2021 года</t>
  </si>
  <si>
    <t>Муниципальная программа "Формирование современной городской среды муниципального образования город Урай" на 2018-2022 годы</t>
  </si>
  <si>
    <t>перераспределения средств (единая субсидия) с градостроительной деятельности в результате экономии по конкурсным процедурам</t>
  </si>
  <si>
    <t>Муниципальная программа "Культура города Урай" на 2017-2021 годы</t>
  </si>
  <si>
    <t>(тыс.рублей)</t>
  </si>
  <si>
    <t>Субсидии ОБ всего, в том числе:</t>
  </si>
  <si>
    <t>высвобождение доли софинансирования местного бюджета (выполнение работ по устройству фасада здания МБУ ДО "Детская школа искусств",планировалось получить средства из округа на ремонт фасада, по приказу Департамента Культуры объект включен в перечень на 2022-2023 годы.)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</si>
</sst>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000"/>
    <numFmt numFmtId="170" formatCode="0.0"/>
  </numFmts>
  <fonts count="1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58">
    <xf numFmtId="0" fontId="0" fillId="0" borderId="0" xfId="0"/>
    <xf numFmtId="0" fontId="10" fillId="0" borderId="0" xfId="0" applyFont="1"/>
    <xf numFmtId="0" fontId="11" fillId="0" borderId="2" xfId="0" applyFont="1" applyBorder="1" applyAlignment="1">
      <alignment horizontal="center"/>
    </xf>
    <xf numFmtId="0" fontId="10" fillId="3" borderId="0" xfId="0" applyFont="1" applyFill="1"/>
    <xf numFmtId="0" fontId="11" fillId="3" borderId="2" xfId="0" applyFont="1" applyFill="1" applyBorder="1" applyAlignment="1">
      <alignment horizontal="center"/>
    </xf>
    <xf numFmtId="168" fontId="9" fillId="0" borderId="2" xfId="9" applyNumberFormat="1" applyFont="1" applyFill="1" applyBorder="1" applyAlignment="1" applyProtection="1">
      <alignment wrapText="1"/>
      <protection hidden="1"/>
    </xf>
    <xf numFmtId="0" fontId="10" fillId="0" borderId="2" xfId="0" applyFont="1" applyBorder="1" applyAlignment="1">
      <alignment horizontal="center"/>
    </xf>
    <xf numFmtId="167" fontId="10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167" fontId="14" fillId="0" borderId="2" xfId="0" applyNumberFormat="1" applyFont="1" applyBorder="1" applyAlignment="1">
      <alignment horizontal="right"/>
    </xf>
    <xf numFmtId="167" fontId="14" fillId="3" borderId="2" xfId="0" applyNumberFormat="1" applyFont="1" applyFill="1" applyBorder="1" applyAlignment="1">
      <alignment horizontal="right"/>
    </xf>
    <xf numFmtId="167" fontId="10" fillId="3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center"/>
    </xf>
    <xf numFmtId="167" fontId="14" fillId="4" borderId="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165" fontId="10" fillId="0" borderId="0" xfId="0" applyNumberFormat="1" applyFont="1"/>
    <xf numFmtId="164" fontId="10" fillId="3" borderId="0" xfId="3" applyFont="1" applyFill="1"/>
    <xf numFmtId="43" fontId="10" fillId="3" borderId="0" xfId="0" applyNumberFormat="1" applyFont="1" applyFill="1"/>
    <xf numFmtId="0" fontId="10" fillId="0" borderId="0" xfId="0" applyFont="1" applyAlignment="1">
      <alignment horizontal="center" wrapText="1"/>
    </xf>
    <xf numFmtId="167" fontId="10" fillId="3" borderId="0" xfId="0" applyNumberFormat="1" applyFont="1" applyFill="1"/>
    <xf numFmtId="167" fontId="10" fillId="0" borderId="0" xfId="0" applyNumberFormat="1" applyFont="1"/>
    <xf numFmtId="0" fontId="14" fillId="0" borderId="0" xfId="0" applyFont="1"/>
    <xf numFmtId="167" fontId="14" fillId="0" borderId="2" xfId="0" applyNumberFormat="1" applyFont="1" applyFill="1" applyBorder="1"/>
    <xf numFmtId="167" fontId="10" fillId="0" borderId="2" xfId="0" applyNumberFormat="1" applyFont="1" applyFill="1" applyBorder="1"/>
    <xf numFmtId="0" fontId="9" fillId="0" borderId="2" xfId="0" applyFont="1" applyBorder="1"/>
    <xf numFmtId="0" fontId="9" fillId="3" borderId="2" xfId="9" applyFont="1" applyFill="1" applyBorder="1" applyAlignment="1">
      <alignment horizontal="left" vertical="center" wrapText="1"/>
    </xf>
    <xf numFmtId="165" fontId="9" fillId="3" borderId="2" xfId="0" applyNumberFormat="1" applyFont="1" applyFill="1" applyBorder="1"/>
    <xf numFmtId="0" fontId="9" fillId="3" borderId="2" xfId="9" applyFont="1" applyFill="1" applyBorder="1" applyAlignment="1"/>
    <xf numFmtId="0" fontId="7" fillId="0" borderId="2" xfId="0" applyFont="1" applyBorder="1"/>
    <xf numFmtId="0" fontId="9" fillId="3" borderId="2" xfId="9" applyFont="1" applyFill="1" applyBorder="1"/>
    <xf numFmtId="0" fontId="15" fillId="0" borderId="0" xfId="0" applyFont="1" applyFill="1"/>
    <xf numFmtId="0" fontId="14" fillId="0" borderId="2" xfId="0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right"/>
    </xf>
    <xf numFmtId="0" fontId="10" fillId="0" borderId="0" xfId="0" applyFont="1" applyFill="1"/>
    <xf numFmtId="0" fontId="14" fillId="0" borderId="2" xfId="0" applyFont="1" applyFill="1" applyBorder="1" applyAlignment="1">
      <alignment horizontal="right"/>
    </xf>
    <xf numFmtId="166" fontId="9" fillId="0" borderId="2" xfId="9" applyNumberFormat="1" applyFont="1" applyFill="1" applyBorder="1" applyAlignment="1" applyProtection="1">
      <alignment horizontal="left" wrapText="1"/>
      <protection hidden="1"/>
    </xf>
    <xf numFmtId="0" fontId="10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167" fontId="15" fillId="0" borderId="0" xfId="0" applyNumberFormat="1" applyFont="1" applyFill="1"/>
    <xf numFmtId="167" fontId="9" fillId="0" borderId="2" xfId="0" applyNumberFormat="1" applyFont="1" applyFill="1" applyBorder="1"/>
    <xf numFmtId="0" fontId="14" fillId="4" borderId="2" xfId="0" applyFont="1" applyFill="1" applyBorder="1" applyAlignment="1">
      <alignment horizontal="right"/>
    </xf>
    <xf numFmtId="167" fontId="14" fillId="4" borderId="2" xfId="0" applyNumberFormat="1" applyFont="1" applyFill="1" applyBorder="1"/>
    <xf numFmtId="0" fontId="9" fillId="4" borderId="2" xfId="0" applyFont="1" applyFill="1" applyBorder="1"/>
    <xf numFmtId="166" fontId="7" fillId="0" borderId="2" xfId="9" applyNumberFormat="1" applyFont="1" applyFill="1" applyBorder="1" applyAlignment="1" applyProtection="1">
      <alignment horizontal="left" wrapText="1"/>
      <protection hidden="1"/>
    </xf>
    <xf numFmtId="0" fontId="7" fillId="0" borderId="2" xfId="9" applyFont="1" applyFill="1" applyBorder="1" applyAlignment="1">
      <alignment wrapText="1"/>
    </xf>
    <xf numFmtId="0" fontId="10" fillId="0" borderId="0" xfId="0" applyFont="1" applyAlignment="1">
      <alignment horizontal="right"/>
    </xf>
    <xf numFmtId="169" fontId="7" fillId="0" borderId="2" xfId="9" applyNumberFormat="1" applyFont="1" applyFill="1" applyBorder="1" applyAlignment="1" applyProtection="1">
      <alignment wrapText="1"/>
      <protection hidden="1"/>
    </xf>
    <xf numFmtId="0" fontId="16" fillId="3" borderId="2" xfId="9" applyFont="1" applyFill="1" applyBorder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4" borderId="2" xfId="9" applyFont="1" applyFill="1" applyBorder="1" applyAlignment="1"/>
    <xf numFmtId="166" fontId="9" fillId="0" borderId="2" xfId="11" applyNumberFormat="1" applyFont="1" applyFill="1" applyBorder="1" applyAlignment="1" applyProtection="1">
      <alignment wrapText="1"/>
      <protection hidden="1"/>
    </xf>
    <xf numFmtId="0" fontId="7" fillId="0" borderId="2" xfId="9" applyNumberFormat="1" applyFont="1" applyFill="1" applyBorder="1" applyAlignment="1">
      <alignment horizontal="left" wrapText="1"/>
    </xf>
    <xf numFmtId="166" fontId="7" fillId="0" borderId="2" xfId="11" applyNumberFormat="1" applyFont="1" applyFill="1" applyBorder="1" applyAlignment="1" applyProtection="1">
      <alignment wrapText="1"/>
      <protection hidden="1"/>
    </xf>
    <xf numFmtId="170" fontId="9" fillId="0" borderId="2" xfId="0" applyNumberFormat="1" applyFont="1" applyFill="1" applyBorder="1"/>
    <xf numFmtId="0" fontId="14" fillId="0" borderId="0" xfId="0" applyFont="1" applyAlignment="1">
      <alignment horizontal="center" wrapText="1"/>
    </xf>
  </cellXfs>
  <cellStyles count="25">
    <cellStyle name="Обычный" xfId="0" builtinId="0"/>
    <cellStyle name="Обычный 2" xfId="1"/>
    <cellStyle name="Обычный 2 2" xfId="9"/>
    <cellStyle name="Обычный 2 3" xfId="22"/>
    <cellStyle name="Обычный 2 4" xfId="21"/>
    <cellStyle name="Обычный 3" xfId="2"/>
    <cellStyle name="Обычный 3 2" xfId="10"/>
    <cellStyle name="Обычный 3 3" xfId="15"/>
    <cellStyle name="Обычный 3 3 2" xfId="23"/>
    <cellStyle name="Обычный 4" xfId="7"/>
    <cellStyle name="Обычный 5" xfId="8"/>
    <cellStyle name="Обычный 5 2" xfId="20"/>
    <cellStyle name="Обычный_tmp 2" xfId="11"/>
    <cellStyle name="Финансовый" xfId="3" builtinId="3"/>
    <cellStyle name="Финансовый 2" xfId="4"/>
    <cellStyle name="Финансовый 2 2" xfId="13"/>
    <cellStyle name="Финансовый 2 2 2" xfId="18"/>
    <cellStyle name="Финансовый 3" xfId="5"/>
    <cellStyle name="Финансовый 3 2" xfId="14"/>
    <cellStyle name="Финансовый 3 2 2" xfId="19"/>
    <cellStyle name="Финансовый 4" xfId="12"/>
    <cellStyle name="Финансовый 4 2" xfId="17"/>
    <cellStyle name="Финансовый 5" xfId="16"/>
    <cellStyle name="Финансовый 6" xfId="24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80" zoomScaleNormal="80" workbookViewId="0">
      <pane xSplit="2" ySplit="6" topLeftCell="C10" activePane="bottomRight" state="frozen"/>
      <selection pane="topRight" activeCell="E1" sqref="E1"/>
      <selection pane="bottomLeft" activeCell="A7" sqref="A7"/>
      <selection pane="bottomRight" activeCell="B14" sqref="B14"/>
    </sheetView>
  </sheetViews>
  <sheetFormatPr defaultRowHeight="15.75"/>
  <cols>
    <col min="1" max="1" width="5" style="1" customWidth="1"/>
    <col min="2" max="2" width="17.42578125" style="3" customWidth="1"/>
    <col min="3" max="3" width="85.28515625" style="14" customWidth="1"/>
    <col min="4" max="4" width="25.7109375" style="1" customWidth="1"/>
    <col min="5" max="5" width="12.5703125" style="1" customWidth="1"/>
    <col min="6" max="7" width="11.42578125" style="1" customWidth="1"/>
    <col min="8" max="16384" width="9.140625" style="1"/>
  </cols>
  <sheetData>
    <row r="1" spans="1:7">
      <c r="D1" s="47" t="s">
        <v>14</v>
      </c>
    </row>
    <row r="2" spans="1:7" s="23" customFormat="1" ht="39.75" customHeight="1">
      <c r="A2" s="57" t="s">
        <v>10</v>
      </c>
      <c r="B2" s="57"/>
      <c r="C2" s="57"/>
      <c r="D2" s="57"/>
    </row>
    <row r="3" spans="1:7" ht="13.5" customHeight="1">
      <c r="A3" s="20"/>
      <c r="B3" s="20"/>
      <c r="C3" s="15"/>
      <c r="D3" s="20"/>
    </row>
    <row r="4" spans="1:7">
      <c r="D4" s="47" t="s">
        <v>34</v>
      </c>
    </row>
    <row r="5" spans="1:7" ht="42.75">
      <c r="A5" s="50" t="s">
        <v>5</v>
      </c>
      <c r="B5" s="50" t="s">
        <v>15</v>
      </c>
      <c r="C5" s="51" t="s">
        <v>6</v>
      </c>
      <c r="D5" s="50" t="s">
        <v>25</v>
      </c>
    </row>
    <row r="6" spans="1:7">
      <c r="A6" s="2">
        <v>1</v>
      </c>
      <c r="B6" s="4">
        <v>2</v>
      </c>
      <c r="C6" s="16">
        <v>3</v>
      </c>
      <c r="D6" s="2">
        <v>4</v>
      </c>
    </row>
    <row r="7" spans="1:7">
      <c r="A7" s="12" t="s">
        <v>0</v>
      </c>
      <c r="B7" s="13">
        <f>B8+B10</f>
        <v>0</v>
      </c>
      <c r="C7" s="52" t="s">
        <v>35</v>
      </c>
      <c r="D7" s="13">
        <f>D8+D10</f>
        <v>0</v>
      </c>
      <c r="E7" s="17"/>
      <c r="F7" s="17"/>
      <c r="G7" s="17"/>
    </row>
    <row r="8" spans="1:7" ht="49.5" customHeight="1">
      <c r="A8" s="8" t="s">
        <v>2</v>
      </c>
      <c r="B8" s="10">
        <f>B9</f>
        <v>4857</v>
      </c>
      <c r="C8" s="5" t="s">
        <v>12</v>
      </c>
      <c r="D8" s="9">
        <f>D9</f>
        <v>4857</v>
      </c>
      <c r="E8" s="22"/>
      <c r="F8" s="22"/>
      <c r="G8" s="22"/>
    </row>
    <row r="9" spans="1:7" ht="31.5">
      <c r="A9" s="6"/>
      <c r="B9" s="11">
        <f>D9</f>
        <v>4857</v>
      </c>
      <c r="C9" s="48" t="s">
        <v>17</v>
      </c>
      <c r="D9" s="7">
        <v>4857</v>
      </c>
      <c r="E9" s="17"/>
    </row>
    <row r="10" spans="1:7" s="32" customFormat="1" ht="31.5" customHeight="1">
      <c r="A10" s="33" t="s">
        <v>13</v>
      </c>
      <c r="B10" s="34">
        <f>B11</f>
        <v>-4857</v>
      </c>
      <c r="C10" s="5" t="s">
        <v>16</v>
      </c>
      <c r="D10" s="34">
        <f>D11</f>
        <v>-4857</v>
      </c>
    </row>
    <row r="11" spans="1:7" s="32" customFormat="1" ht="31.5">
      <c r="A11" s="38"/>
      <c r="B11" s="25">
        <f>D11</f>
        <v>-4857</v>
      </c>
      <c r="C11" s="48" t="s">
        <v>32</v>
      </c>
      <c r="D11" s="25">
        <f>-4857</f>
        <v>-4857</v>
      </c>
    </row>
    <row r="12" spans="1:7" s="35" customFormat="1">
      <c r="A12" s="42" t="s">
        <v>1</v>
      </c>
      <c r="B12" s="43">
        <f>B13+B16+B18+B20+B22+B24</f>
        <v>-2.2737367544323206E-13</v>
      </c>
      <c r="C12" s="44" t="s">
        <v>11</v>
      </c>
      <c r="D12" s="43">
        <f>D13+D16+D18+D20+D22+D24</f>
        <v>-2.2737367544323206E-13</v>
      </c>
    </row>
    <row r="13" spans="1:7" s="35" customFormat="1" ht="31.5">
      <c r="A13" s="36" t="s">
        <v>3</v>
      </c>
      <c r="B13" s="24">
        <f>B14+B15</f>
        <v>7553.4</v>
      </c>
      <c r="C13" s="53" t="s">
        <v>4</v>
      </c>
      <c r="D13" s="24">
        <f>D14+D15</f>
        <v>7553.4</v>
      </c>
    </row>
    <row r="14" spans="1:7" s="35" customFormat="1" ht="47.25">
      <c r="A14" s="38"/>
      <c r="B14" s="25">
        <f>D14</f>
        <v>-3071.5</v>
      </c>
      <c r="C14" s="55" t="s">
        <v>30</v>
      </c>
      <c r="D14" s="25">
        <f>-2700.3-371.2</f>
        <v>-3071.5</v>
      </c>
    </row>
    <row r="15" spans="1:7" s="32" customFormat="1" ht="31.5">
      <c r="A15" s="38"/>
      <c r="B15" s="25">
        <f>D15</f>
        <v>10624.9</v>
      </c>
      <c r="C15" s="54" t="s">
        <v>24</v>
      </c>
      <c r="D15" s="25">
        <f>10624.9</f>
        <v>10624.9</v>
      </c>
    </row>
    <row r="16" spans="1:7" s="32" customFormat="1">
      <c r="A16" s="36" t="s">
        <v>7</v>
      </c>
      <c r="B16" s="24">
        <f>B17</f>
        <v>-310.3</v>
      </c>
      <c r="C16" s="37" t="s">
        <v>33</v>
      </c>
      <c r="D16" s="24">
        <f>D17</f>
        <v>-310.3</v>
      </c>
    </row>
    <row r="17" spans="1:5" s="32" customFormat="1" ht="63">
      <c r="A17" s="38"/>
      <c r="B17" s="25">
        <f>D17</f>
        <v>-310.3</v>
      </c>
      <c r="C17" s="45" t="s">
        <v>36</v>
      </c>
      <c r="D17" s="25">
        <f>-310.3</f>
        <v>-310.3</v>
      </c>
    </row>
    <row r="18" spans="1:5" s="32" customFormat="1">
      <c r="A18" s="36" t="s">
        <v>19</v>
      </c>
      <c r="B18" s="24">
        <f>B19</f>
        <v>-6480.4</v>
      </c>
      <c r="C18" s="5" t="s">
        <v>26</v>
      </c>
      <c r="D18" s="24">
        <f>D19</f>
        <v>-6480.4</v>
      </c>
    </row>
    <row r="19" spans="1:5" s="32" customFormat="1" ht="47.25">
      <c r="A19" s="38"/>
      <c r="B19" s="25">
        <f>D19</f>
        <v>-6480.4</v>
      </c>
      <c r="C19" s="49" t="s">
        <v>27</v>
      </c>
      <c r="D19" s="25">
        <f>-6480.4</f>
        <v>-6480.4</v>
      </c>
    </row>
    <row r="20" spans="1:5" s="35" customFormat="1" ht="31.5">
      <c r="A20" s="36" t="s">
        <v>20</v>
      </c>
      <c r="B20" s="24">
        <f>B21</f>
        <v>-762.7</v>
      </c>
      <c r="C20" s="39" t="s">
        <v>31</v>
      </c>
      <c r="D20" s="24">
        <f>D21</f>
        <v>-762.7</v>
      </c>
    </row>
    <row r="21" spans="1:5" s="32" customFormat="1" ht="31.5">
      <c r="A21" s="38"/>
      <c r="B21" s="25">
        <f>D21</f>
        <v>-762.7</v>
      </c>
      <c r="C21" s="46" t="s">
        <v>22</v>
      </c>
      <c r="D21" s="25">
        <f>-762.7</f>
        <v>-762.7</v>
      </c>
      <c r="E21" s="40"/>
    </row>
    <row r="22" spans="1:5" s="35" customFormat="1" ht="47.25">
      <c r="A22" s="36" t="s">
        <v>21</v>
      </c>
      <c r="B22" s="24">
        <f>B23</f>
        <v>255.6</v>
      </c>
      <c r="C22" s="5" t="s">
        <v>12</v>
      </c>
      <c r="D22" s="24">
        <f>D23</f>
        <v>255.6</v>
      </c>
    </row>
    <row r="23" spans="1:5" s="35" customFormat="1" ht="31.5">
      <c r="A23" s="38"/>
      <c r="B23" s="25">
        <f>D23</f>
        <v>255.6</v>
      </c>
      <c r="C23" s="48" t="s">
        <v>18</v>
      </c>
      <c r="D23" s="25">
        <v>255.6</v>
      </c>
    </row>
    <row r="24" spans="1:5" s="32" customFormat="1" ht="30" customHeight="1">
      <c r="A24" s="36" t="s">
        <v>23</v>
      </c>
      <c r="B24" s="24">
        <f>B25</f>
        <v>-255.6</v>
      </c>
      <c r="C24" s="5" t="s">
        <v>16</v>
      </c>
      <c r="D24" s="24">
        <f>D25</f>
        <v>-255.6</v>
      </c>
    </row>
    <row r="25" spans="1:5" s="32" customFormat="1" ht="31.5">
      <c r="A25" s="38"/>
      <c r="B25" s="25">
        <f>D25</f>
        <v>-255.6</v>
      </c>
      <c r="C25" s="48" t="s">
        <v>29</v>
      </c>
      <c r="D25" s="25">
        <f>-255.6</f>
        <v>-255.6</v>
      </c>
    </row>
    <row r="26" spans="1:5" s="14" customFormat="1" ht="19.5" customHeight="1">
      <c r="A26" s="26"/>
      <c r="B26" s="56">
        <f>B7+B12</f>
        <v>-2.2737367544323206E-13</v>
      </c>
      <c r="C26" s="27" t="s">
        <v>8</v>
      </c>
      <c r="D26" s="41"/>
    </row>
    <row r="27" spans="1:5" s="14" customFormat="1" ht="19.5" customHeight="1">
      <c r="A27" s="26"/>
      <c r="B27" s="28">
        <v>3501138.8</v>
      </c>
      <c r="C27" s="29" t="s">
        <v>28</v>
      </c>
      <c r="D27" s="26"/>
    </row>
    <row r="28" spans="1:5" s="14" customFormat="1" ht="19.5" customHeight="1">
      <c r="A28" s="30"/>
      <c r="B28" s="28">
        <f>B26+B27</f>
        <v>3501138.8</v>
      </c>
      <c r="C28" s="31" t="s">
        <v>9</v>
      </c>
      <c r="D28" s="30"/>
    </row>
    <row r="31" spans="1:5">
      <c r="B31" s="21"/>
    </row>
    <row r="36" spans="2:2">
      <c r="B36" s="18"/>
    </row>
    <row r="37" spans="2:2">
      <c r="B37" s="19"/>
    </row>
  </sheetData>
  <mergeCells count="1">
    <mergeCell ref="A2:D2"/>
  </mergeCells>
  <pageMargins left="0.70866141732283472" right="0.19685039370078741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2021-06-16T06:38:42Z</cp:lastPrinted>
  <dcterms:created xsi:type="dcterms:W3CDTF">1996-10-08T23:32:33Z</dcterms:created>
  <dcterms:modified xsi:type="dcterms:W3CDTF">2021-06-16T06:38:52Z</dcterms:modified>
</cp:coreProperties>
</file>