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25725"/>
</workbook>
</file>

<file path=xl/calcChain.xml><?xml version="1.0" encoding="utf-8"?>
<calcChain xmlns="http://schemas.openxmlformats.org/spreadsheetml/2006/main">
  <c r="D25" i="1"/>
  <c r="F25"/>
  <c r="G25"/>
  <c r="H25"/>
  <c r="E25"/>
  <c r="C25"/>
  <c r="D27"/>
  <c r="D26"/>
  <c r="F56" l="1"/>
  <c r="D58"/>
  <c r="D59"/>
  <c r="D60"/>
  <c r="D61"/>
  <c r="D62"/>
  <c r="D63"/>
  <c r="D64"/>
  <c r="D65"/>
  <c r="D66"/>
  <c r="D67"/>
  <c r="D69"/>
  <c r="D57"/>
  <c r="C56"/>
  <c r="E68" l="1"/>
  <c r="D68" l="1"/>
  <c r="D56" s="1"/>
  <c r="E56"/>
  <c r="E12"/>
  <c r="F12"/>
  <c r="D29"/>
  <c r="D30"/>
  <c r="D31"/>
  <c r="F28"/>
  <c r="G56" l="1"/>
  <c r="H56"/>
  <c r="E36"/>
  <c r="F36"/>
  <c r="G36"/>
  <c r="H36"/>
  <c r="C36"/>
  <c r="D49"/>
  <c r="D50"/>
  <c r="D51"/>
  <c r="D52"/>
  <c r="D53"/>
  <c r="G10"/>
  <c r="H10"/>
  <c r="D54" l="1"/>
  <c r="E23"/>
  <c r="F23"/>
  <c r="G23"/>
  <c r="H23"/>
  <c r="C23"/>
  <c r="D32"/>
  <c r="E32"/>
  <c r="F32"/>
  <c r="G32"/>
  <c r="H32"/>
  <c r="C32"/>
  <c r="C10"/>
  <c r="D14"/>
  <c r="D15"/>
  <c r="D16"/>
  <c r="D17"/>
  <c r="D18"/>
  <c r="D19"/>
  <c r="D28"/>
  <c r="D48"/>
  <c r="D47"/>
  <c r="D46"/>
  <c r="D45"/>
  <c r="D44"/>
  <c r="D43"/>
  <c r="D42"/>
  <c r="D41"/>
  <c r="D40"/>
  <c r="D39"/>
  <c r="D38"/>
  <c r="D37"/>
  <c r="D13"/>
  <c r="F10"/>
  <c r="E10"/>
  <c r="D12" l="1"/>
  <c r="D10" s="1"/>
  <c r="D55"/>
  <c r="D36" l="1"/>
  <c r="D23" s="1"/>
</calcChain>
</file>

<file path=xl/sharedStrings.xml><?xml version="1.0" encoding="utf-8"?>
<sst xmlns="http://schemas.openxmlformats.org/spreadsheetml/2006/main" count="185" uniqueCount="155">
  <si>
    <t>Наименование проекта</t>
  </si>
  <si>
    <t>Количество реализованных проектов</t>
  </si>
  <si>
    <t xml:space="preserve">Объем финансирования, в том числе по источникам </t>
  </si>
  <si>
    <t>Всего</t>
  </si>
  <si>
    <t>Средства местного бюджета</t>
  </si>
  <si>
    <t>Внебюджетные средства (средства граждан, индивидуальных предпринимателей и юридических лиц)</t>
  </si>
  <si>
    <t>Средства бюджета автономного округа</t>
  </si>
  <si>
    <t>Средства федерального бюджета</t>
  </si>
  <si>
    <t>Партисипаторное бюджетирование, всего</t>
  </si>
  <si>
    <t>в том числе по направлениям*</t>
  </si>
  <si>
    <t>Приоритетный проект "Формирование комфортной городской среды", всего</t>
  </si>
  <si>
    <t>Народный бюджет, всего</t>
  </si>
  <si>
    <t>Иные проекты (название), всего</t>
  </si>
  <si>
    <t>Нефинансовый вклад со стороны граждан, индивидуальных предпринимателей и юридических лиц</t>
  </si>
  <si>
    <t>* Под типологией проектов следует указать раздельно направления реализуемых проектов:</t>
  </si>
  <si>
    <t>объекты водоснабжения, водоотведения;</t>
  </si>
  <si>
    <t>автомобильные дороги и сооружения на них;</t>
  </si>
  <si>
    <t>объекты уличного освещения;</t>
  </si>
  <si>
    <t>событийные проекты (праздники, фестивали);</t>
  </si>
  <si>
    <t>объекты физической культуры и массового спорта;</t>
  </si>
  <si>
    <t>игровые и детские площадки;</t>
  </si>
  <si>
    <t>места массового отдыха населения, благоустройство парков, скверов;</t>
  </si>
  <si>
    <t>приобретение оборудования, техники, транспорта;</t>
  </si>
  <si>
    <t>места захоронения;</t>
  </si>
  <si>
    <t>ЖКХ (ремонт фасадов и кровли), организация теплоснабжения, канализации, газопроводов;</t>
  </si>
  <si>
    <t>образовательные и культурные учреждения, учреждениябиблиотечного обслуживания;</t>
  </si>
  <si>
    <t>иные проекты.</t>
  </si>
  <si>
    <t>объекты культурного наследия (памятники, музеи);</t>
  </si>
  <si>
    <t>Благоустройство территории в районе ж/д №91,91а мкр.1Б</t>
  </si>
  <si>
    <t>рублей</t>
  </si>
  <si>
    <t>1. Места массового отдыха населения, благоустройство парков, скверов:</t>
  </si>
  <si>
    <t xml:space="preserve">Атрибутивный метириал к конкурсной работе </t>
  </si>
  <si>
    <t>ООО "Урайэнергонефть" опоры освещения торшерного типа</t>
  </si>
  <si>
    <t xml:space="preserve">Проведение рейтингового голосования (проект победителей планируется к реализации) </t>
  </si>
  <si>
    <t>2.Экология</t>
  </si>
  <si>
    <t xml:space="preserve">Экологическая акция прошла в период с мая по июль текущего года. Всего проведено 46 экологических и природоохранных мероприятий. Общее количество участников акции составило 9650 человек, из которых 7627 - дети, подростки и молодежь. Высадка деревьев, цветов.
</t>
  </si>
  <si>
    <t>2.1.Общегородские субботники, ликвидации несанкционированных свалок на территории города)</t>
  </si>
  <si>
    <t>2.2. Международная экологичаская акция "Спасти и сохранить"</t>
  </si>
  <si>
    <t>1.1. Городской конкурс «Гениальный сварщик"</t>
  </si>
  <si>
    <t>Оказание содействия при проведении общегородских субботников (предоставление инвентаря и т.д.). Участниками стали: ООО «Урайское УТТ», Кондинский отдел Природнадзора Югры, ТО Урайское лесничество, ФГКУ 9 ОФПС 71 пожарная часть по ХМАО-Югре, АО «Водоканал», АО «Шаимгаз», АО «Урайтеплоэнергия», АО «Дорожник», ОАО «ЮТЭК-Энергия», Урайская городская клиническая больница, МКУ «ЕДДС г.Урай», МКУ «УКС г.Урай», Управление образования и молодежной политики, Управление по физической культуре, спорту и туризму администрации города Урай, МАУ «Культура», МБУ ДО «ЦМДО», ВВП «Единая Россия», ТПП "Урайнефтегаз", УУМН, Совет Ветеранов города Урай. (22 организации, учреждения)</t>
  </si>
  <si>
    <t>3.1.Филармонический сезон 2018-2019 года</t>
  </si>
  <si>
    <t>3.2.Национальный праздник "Сабантуй"</t>
  </si>
  <si>
    <t>3.3. Городской фестиваль-конкурс творчества трудовых коллективов "Свежий ветер"</t>
  </si>
  <si>
    <t>3.4. Стратегическая сессия "Живой Урай"</t>
  </si>
  <si>
    <t>3.5.Епархиальный фестиваль "Семья – Божий дар"</t>
  </si>
  <si>
    <t>3.6.Открытый городской фестиваль любительских театров «Надежда есть!»</t>
  </si>
  <si>
    <t xml:space="preserve">3.7.I окружной конкурс эстрадного вокала «Твой голос» </t>
  </si>
  <si>
    <t>3.8.Городской конкурс "Снегурочка года"</t>
  </si>
  <si>
    <t xml:space="preserve">3.9.МАУЛИД АН-НАБИ 2018
(Праздник, посвященный Дню рождения Пророка Мухаммада)
</t>
  </si>
  <si>
    <t>3.10.Парад колясок в рамках празднования Дня города Урай "Я родился, я читаю!"</t>
  </si>
  <si>
    <t>3.11.Городской конкурс "Супербабушка"</t>
  </si>
  <si>
    <t>3.12.Городской конкурс "Минута славы"</t>
  </si>
  <si>
    <t>4. Объекты, события  физической культуры и массового спорта</t>
  </si>
  <si>
    <t>оказание полиграфических услуг, призовой фонд</t>
  </si>
  <si>
    <t>проведение мастер-классов по различным направлениям фитнесса</t>
  </si>
  <si>
    <t>4.1. XXXIII городская спартакиада "Бодрость и здоровье"</t>
  </si>
  <si>
    <t>4.2.Муниципальная открытая Параспартакиада "Спортивные горизонты"</t>
  </si>
  <si>
    <t>4.3. Городская спартакиада среди граждан пожилого возраста "Ветераны всегда в строю!"</t>
  </si>
  <si>
    <t>4.4. Проведения Дня Физкультурника</t>
  </si>
  <si>
    <t>4.5. Проведения Дня Нефтяника</t>
  </si>
  <si>
    <t>4.6. Открытый Кубок города по мини-футболу на призы ТЦ "Армада"</t>
  </si>
  <si>
    <t>4.7. II отрытый кубок города по баскетболу среди мужских команд, памяти А.Н.Дудоладова</t>
  </si>
  <si>
    <t>4.8. XIX городская спартакиада среди ветеранов спорта под девизом "За здоровый образ жизни!"</t>
  </si>
  <si>
    <t>4.9.Строительство объекта "Крытый каток в городе Урай"</t>
  </si>
  <si>
    <t>3. Событийные проекты (праздники,фестивали), строительство и реконструкция объектов культуры</t>
  </si>
  <si>
    <t xml:space="preserve">4.10.Межмуниципальный зимний экстремальный забег "Вызов Стихий" на призы главы города Урай </t>
  </si>
  <si>
    <t xml:space="preserve">4.11. Межмуниципальный летний экстремальный забег "Вызов Стихий" </t>
  </si>
  <si>
    <t xml:space="preserve">ГОО «Федерация легкой атлетики и северного многоборья города Урай» и местное отделение «Молодой гвардии Единой России» </t>
  </si>
  <si>
    <t>местное отделение "Молодая Гвардия"</t>
  </si>
  <si>
    <t>местное отделение "Молодая Гвардия" и "Волонтерское движение в г.Урай"</t>
  </si>
  <si>
    <t xml:space="preserve">местное отделение "Молодая Гвардия", Ольга Макарова, Наталия Печерина, Ольга Фрост </t>
  </si>
  <si>
    <t>3.13.Концерт в поддержку акции "Собери ребенка в школу"</t>
  </si>
  <si>
    <t>3.14. Пейнтболл "Пейнтбольная войнушка"</t>
  </si>
  <si>
    <t>3.15.Игровая детская программа в "Дестком специализированном Доме ребенка"</t>
  </si>
  <si>
    <t>3.16.Развлекательно-образовательная  интеллектуальная игра "Игры разума: Мегамозг"</t>
  </si>
  <si>
    <t>3.17.Проект "Красота без границ" (конкурс для девушек с ограниченными возможностями)</t>
  </si>
  <si>
    <t>3.18.Реконструкция нежилого здания, расположенного по адресу город Урай, микрорайон 2, дом 39/1 (Музейно-библиотечный центр)</t>
  </si>
  <si>
    <t xml:space="preserve">3.19. "Городской выпускникной бал "Навстречу мечте" </t>
  </si>
  <si>
    <t>Изготовление гражданами и ИП г.Урай малых архитектурных форм (трудовое участие, материалы для изделий). Установлено на территории города 4 арт.объекта</t>
  </si>
  <si>
    <t xml:space="preserve">Выполнены работы сторонними организациями города Урай благоустройство общественной территории сквера Романтиков :- Пешеходная зона/тротуарная шашка – 3847,1 кв.м;- Пешеходная зона/асфальт – 48,2 кв.м;
- Бордюр тротуарный – 1635,9 п.м;- Площадка автостоянки/асфальт- 1090,3 кв.м;- Бордюр дорожный – 163,2  п.м;- Элемент монументально-декоративного оформления / скульптура «Романтика», в том числе: основание, фундамент – 1 нат.ед;- Элементы монументально-декоративного оформления / «Я люблю Урай», в том числе: фундамент, световое оборудование – 1 нат.ед;- Малая архитектурная форма/ искусственное дерево, в том числе: фундамент, периметральная скамья, световое оборудование – 5 нат.ед;- Малая архитектурная форма/ скамья без спинки – 16 нат.ед;
- Малая архитектурная форма/ скамья со спинкой – 2 нат.ед;- Малая архитектурная форма/ урна – 8 нат.ед;
- Элемент освещения/фонарь торшерного типа – 13 нат.ед;- Элемент освещения/опоры электроосвещения – однорожковая – 5 нат.ед;- Элемент освещения/опоры электроосвещения – двурожковая – 2 нат.ед; 
- Газон/ травяное покрытие – 5269,2 кв.м.
</t>
  </si>
  <si>
    <t>Нормативные правовые акты, на основе которых реализуются проекты</t>
  </si>
  <si>
    <t>Социальный эффект проектов</t>
  </si>
  <si>
    <t xml:space="preserve">Участие волонтеров при  организации  голосования  - 9 счетных участков, 27  добровольцев. 2005 участников голосования </t>
  </si>
  <si>
    <t xml:space="preserve">Благоустройство территории в районе ул.Узбекистанская, ул.Космонавтов  (проект начат в 2018 году)** </t>
  </si>
  <si>
    <t>Постановление администрации города Урай «О утверждении муниципальной программы «Формирование современной городской среды муниципального образования город Урай» на 2018-2022 годы» от 26.09.2017 №2759, постановление администрации города Урай "О проведении городского конкурса "Гениальный сварщик" от 17.01.2018 №52</t>
  </si>
  <si>
    <t>Постановление администрации города от 02.10.2015 №3242 "Об утверждении муниципальной программы "Развитие физической культуры, спорта и туризма в городе Урай на 2016-2018 годы"</t>
  </si>
  <si>
    <t xml:space="preserve">вовлечение людей с ограниченнми возможностями к занятиям физической культурой и спортом </t>
  </si>
  <si>
    <t xml:space="preserve">привлечение населения к систематическим занятиям физической культурой и спортом и ведению здорового образа жизни </t>
  </si>
  <si>
    <t>4.12. Проведение кубков города по волейболу, настольному тенису</t>
  </si>
  <si>
    <t>оказание полиграфических услуг</t>
  </si>
  <si>
    <t>4.13. Проведение фитнесс-марафона</t>
  </si>
  <si>
    <t>Положение о проведении Филармонического сезона 2018-2019 года</t>
  </si>
  <si>
    <t>Эстетическое воспитание и приобщение к шедеврам отечественной и зарубежной классической музыки.</t>
  </si>
  <si>
    <t>Постановление администрации города Урай от 27.09.2016 №2917 "Об утверждении Муниицпальной программы "Культура города Урай" на 2017-2021 годы", положение о проведении национального праздника "Сабантуй"</t>
  </si>
  <si>
    <t>Положение о проведении городского фестиваля-конкурса трудовых коллективов "Свежий ветер"</t>
  </si>
  <si>
    <t>Поддержка, развитие и популяризация национального народного творчества.</t>
  </si>
  <si>
    <t>Развитие и укрепление профессиональных и культурных связей между  трудовыми коллективами предприятий и учреждений города Урай.</t>
  </si>
  <si>
    <t>Постановление администрации города Урай от 27.09.2016 №2917 "Об утверждении Муниицпальной программы "Культура города Урай" на 2017-2021 годы"</t>
  </si>
  <si>
    <t>Постановление администрации города Урай от 27.09.2016 №2917 "Об утверждении Муниицпальной программы "Культура города Урай" на 2017-2021 годы", положение о проведении Епархиального фестиваля "Семья - Божий дар"</t>
  </si>
  <si>
    <t>Объединение  лучших практик для выработки стратегии и реализации конкретных проектов по «оживлению» города Урай.</t>
  </si>
  <si>
    <t>Возрождение и сохранение духовно-нравственных традиций семейных отношений.</t>
  </si>
  <si>
    <t>Постановление администрации города Урай от 27.09.2016 №2917 "Об утверждении Муниицпальной программы "Культура города Урай" на 2017-2021 годы", Положение о проведении Открытого городского фестиваля любительских театров «Надежда есть!»</t>
  </si>
  <si>
    <t>Постановление администрации города Урай от 27.09.2016 №2917 "Об утверждении Муниицпальной программы "Культура города Урай" на 2017-2021 годы", Положение I окружного конкурса эстрадного вокала "Твой голос".</t>
  </si>
  <si>
    <t>Реализация творческого потенциала жителей города.</t>
  </si>
  <si>
    <t>Создание условий для популяризации и развития эстрадного вокального искусства на территории Ханты-Мансийского автономного округа-Югры.</t>
  </si>
  <si>
    <t>Положение о проведении городского конкурса "Снегурочка года"</t>
  </si>
  <si>
    <t>Положение о проведении МАУЛИД АН-НАБИ 2018
(Праздник, посвященный Дню рождения Пророка Мухаммада)</t>
  </si>
  <si>
    <t>Постановление администрации города Урай от 27.09.2016 №2917 "Об утверждении Муниицпальной программы "Культура города Урай" на 2017-2021 годы", положение о проведении Парада колясок в рамках празднования Дня города Урай "Я родился, я читаю!"</t>
  </si>
  <si>
    <t>Положение о проведении городского конкурса "Супербабушка"</t>
  </si>
  <si>
    <t>Положение о проведении городского конкурса "Минута славы"</t>
  </si>
  <si>
    <t>Развитие социальной активности семей, удовлетворение коммуникативных потребностей в совместной творческой деятельности.</t>
  </si>
  <si>
    <t>Профилактика экстремизма и радикализма среди населения города Урай и Кондинского района.</t>
  </si>
  <si>
    <t>Формирование семейной культуры посредством объединения семей, повышение гражданской активности и раскрытие творческого потенциала семьи.</t>
  </si>
  <si>
    <t>Создание условий для творческой самореализации старшего поколения.</t>
  </si>
  <si>
    <t>Вовлечение в мир искусства талантливых и одаренных людей.</t>
  </si>
  <si>
    <t>2.3. Выполнение работ, направленных на охрану окружающей среды на территории города Урай (на безвозмездной основе)</t>
  </si>
  <si>
    <t>Постановление администрации города Урай от 30.05.2018  №1249  «Об организации проведения Городского выпускного бала «Навстречу мечте» в городе Урай»,   Приказ Управления образования и молодежной политики администрации города Урай от 15.03.2018 №117 «Об организации проведения Городского выпускного бала «Навстречу мечте» в 2018 году»</t>
  </si>
  <si>
    <t xml:space="preserve">результат совместной работы органов местного самоуправления и родительской общественности, большое праздничное мероприятие с этикетом, протоколом и дресс-кодом. Охват: 200 участников-выпускников, 328 родителей, 82 педагога,  более 2000 горожан. </t>
  </si>
  <si>
    <t>ООО "Нефтедорстрой" установил стелу "Я люблю Урай"</t>
  </si>
  <si>
    <t>воспитание  экологической культуры горожан, бережного отношения  к окружающей среде, зеленым насаждениям.  Привлечение горожан к процессу озеленения  городских общественных пространств.</t>
  </si>
  <si>
    <t xml:space="preserve">В рамках мероприятия заключено 5 безвозмездных договоров:1) ликвидация 2 брошенных судов;2) ликвидация металлических конструкций  29 шт.                            </t>
  </si>
  <si>
    <t>Постановление администрации города Урай «О утверждении муниципальной программы «Формирование современной городской среды муниципального образования город Урай» на 2018-2022 годы» от 26.09.2017 №2759; Постановление администрации города Урай "Об общественной комиссии по обеспечению реализации приоритетного проекта «Формирование комфортной городской среды» от 07.03.2017 №543</t>
  </si>
  <si>
    <t>1.2. Городской смотр-конкурс "Зимняя сказка"</t>
  </si>
  <si>
    <t>Постановление администрации города Урай «О утверждении муниципальной программы «Формирование современной городской среды муниципального образования город Урай» на 2018-2022 годы» от 26.09.2017 №2759, постановление администрации города Урай "О проведении городского конкурса "Зимняя сказка" от 30.11.2018 №3135</t>
  </si>
  <si>
    <t>1.3. Благоустройство общественной территории сквер "Романтиков"(скульптурная композиция "Романтиков", декорация (констркуция в виде дерева с большим количеством веток 5 шт.)</t>
  </si>
  <si>
    <t>1.4. Артобъект "Стела с часами"</t>
  </si>
  <si>
    <t>1.5. Аллея Новобрачных</t>
  </si>
  <si>
    <t>1.6. Установка стелы "Я люблю Урай"</t>
  </si>
  <si>
    <t>Праздничное оформление зданий, строений, сооружений, дворовыз территорий. Участники ИП г.Урай, учреждения и организаци города (трудовое участие, материалы для изделий).</t>
  </si>
  <si>
    <t>создание комфортных пространств, удобство для жителей города</t>
  </si>
  <si>
    <t>пропоганда позитивного отношения к родному городу</t>
  </si>
  <si>
    <t xml:space="preserve"> совершенствование социальной инфраструктуры муниципального оюразования, вовлечение жителей города  к занятиям физической культурой и спортом  </t>
  </si>
  <si>
    <t>Приложение к письму</t>
  </si>
  <si>
    <t>совершенствование социальной инфраструктуры муниципального образования, интеграция музейного и библиотечного пространства (взаимосвязь), раширение спектра предоставления услуг населению города в шаговой доступности музейно-библиотечного центра</t>
  </si>
  <si>
    <t>вовлечение горожан в процесс  украшения общественных пространств города, формирование лояльности граждан</t>
  </si>
  <si>
    <t>пропоганда среди молодёжи  здорового образа жизни</t>
  </si>
  <si>
    <t>формирование у молодёжи неравнодушного отношения к проблемам различных слоёв населения</t>
  </si>
  <si>
    <t>формирование у молодёжи неравнодушного отношения к детям, оставшимся без попечения родителей</t>
  </si>
  <si>
    <t>интеллектуальное развитие молодёжи, профилактика преступности</t>
  </si>
  <si>
    <t>создание условий для творческой самореализации людей с ограниченными возможностями</t>
  </si>
  <si>
    <t>ОАО "Нефтяная компания "ЛУКОЙЛ"- установка стеллы.</t>
  </si>
  <si>
    <t>Непосредственное посещение гражданами города организованного, в рамках эстетического вопитания,  мероприятия</t>
  </si>
  <si>
    <t>Непосредственное посещение гражданами города, индивидуальными предпринимателями , юридическими лицами  организованной стратегической сессии</t>
  </si>
  <si>
    <t>Непосредственное участие в мероприятии нацианальных диаспор, посещение гражданами города национального праздника.</t>
  </si>
  <si>
    <t>Непосредственное посещение гражданами города организованного фестиваля</t>
  </si>
  <si>
    <t>Участие граждан в голосовании при определениия приоритетного объекта благоустройства.</t>
  </si>
  <si>
    <t>В рамках соглашения с ОАО "Нефтяная компания "ЛУКОЙЛ".</t>
  </si>
  <si>
    <t>Непосредственное участие в организации, проведении выпускного бала педагогов,  выпускников и их родителей.</t>
  </si>
  <si>
    <t>Непосредственное участие граждан пожилого возраста  в организованной  спартакиаде</t>
  </si>
  <si>
    <t>Непосредственное участие населения в организованной  спартакиаде</t>
  </si>
  <si>
    <r>
      <t xml:space="preserve">Проекты инициативного бюджетирования, реализуемые </t>
    </r>
    <r>
      <rPr>
        <b/>
        <u/>
        <sz val="12"/>
        <rFont val="Times New Roman"/>
        <family val="1"/>
        <charset val="204"/>
      </rPr>
      <t>в городском округе город Урай</t>
    </r>
    <r>
      <rPr>
        <sz val="11"/>
        <rFont val="Times New Roman"/>
        <family val="1"/>
        <charset val="204"/>
      </rPr>
      <t xml:space="preserve"> в 2018 году</t>
    </r>
  </si>
  <si>
    <t>активизация участия населения в местном развитии, вовлечение горожан в процесс благоустройства дворовых территорий, заинтересованность жителей к бережному отношению  к созданным элементам благоустройства</t>
  </si>
  <si>
    <t>пропаганда  позитивного отношения к  родному городу, формирование у молодёжи мотивации в развитии города, снижение миграции молодёжи, привлечение  горожан к процессу благоустройства  общественных пространств города</t>
  </si>
  <si>
    <t>вовлечение  горожан в процесс облагораживания общественных территорий города, активизация участия населения в местном развитии</t>
  </si>
  <si>
    <t>создание комфортного, доступного  общественного  пространства , частичное восстановление  идентичности,  популярное место проведения досуга жителями города, способствует  сохранению  текущего количества  рабочих мест, стоимости жилой и коммерческой недвижимости, повышение ответственности граждан к сохранности объектов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</si>
</sst>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2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1" fontId="6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/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center" wrapText="1"/>
    </xf>
    <xf numFmtId="43" fontId="3" fillId="0" borderId="1" xfId="1" applyNumberFormat="1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3" fontId="3" fillId="0" borderId="1" xfId="1" applyNumberFormat="1" applyFont="1" applyBorder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/>
    <xf numFmtId="165" fontId="3" fillId="0" borderId="1" xfId="1" applyNumberFormat="1" applyFont="1" applyBorder="1" applyAlignment="1">
      <alignment horizontal="right"/>
    </xf>
    <xf numFmtId="165" fontId="8" fillId="0" borderId="1" xfId="0" applyNumberFormat="1" applyFont="1" applyBorder="1" applyAlignment="1"/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43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6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20.140625" defaultRowHeight="15"/>
  <cols>
    <col min="1" max="2" width="20.140625" style="1"/>
    <col min="3" max="3" width="20.140625" style="2"/>
    <col min="4" max="8" width="20.140625" style="1"/>
    <col min="9" max="10" width="20.140625" style="2"/>
    <col min="11" max="16384" width="20.140625" style="1"/>
  </cols>
  <sheetData>
    <row r="1" spans="1:10">
      <c r="J1" s="3" t="s">
        <v>132</v>
      </c>
    </row>
    <row r="2" spans="1:10" ht="15.75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spans="1:10" ht="17.25" customHeight="1">
      <c r="J3" s="2" t="s">
        <v>29</v>
      </c>
    </row>
    <row r="4" spans="1:10" s="4" customFormat="1" ht="17.25" customHeight="1">
      <c r="A4" s="79" t="s">
        <v>0</v>
      </c>
      <c r="B4" s="67" t="s">
        <v>80</v>
      </c>
      <c r="C4" s="67" t="s">
        <v>1</v>
      </c>
      <c r="D4" s="76" t="s">
        <v>2</v>
      </c>
      <c r="E4" s="77"/>
      <c r="F4" s="77"/>
      <c r="G4" s="77"/>
      <c r="H4" s="78"/>
      <c r="I4" s="67" t="s">
        <v>13</v>
      </c>
      <c r="J4" s="70" t="s">
        <v>81</v>
      </c>
    </row>
    <row r="5" spans="1:10" s="4" customFormat="1" ht="97.5" customHeight="1">
      <c r="A5" s="80"/>
      <c r="B5" s="69"/>
      <c r="C5" s="69"/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9"/>
      <c r="J5" s="70"/>
    </row>
    <row r="6" spans="1:10" s="10" customFormat="1" ht="30">
      <c r="A6" s="7" t="s">
        <v>8</v>
      </c>
      <c r="B6" s="7"/>
      <c r="C6" s="8">
        <v>0</v>
      </c>
      <c r="D6" s="9"/>
      <c r="E6" s="9"/>
      <c r="F6" s="9"/>
      <c r="G6" s="9"/>
      <c r="H6" s="9"/>
      <c r="I6" s="8"/>
      <c r="J6" s="8"/>
    </row>
    <row r="7" spans="1:10" s="10" customFormat="1" ht="16.5" customHeight="1">
      <c r="A7" s="11" t="s">
        <v>9</v>
      </c>
      <c r="B7" s="11"/>
      <c r="C7" s="12">
        <v>0</v>
      </c>
      <c r="D7" s="13"/>
      <c r="E7" s="13"/>
      <c r="F7" s="13"/>
      <c r="G7" s="13"/>
      <c r="H7" s="13"/>
      <c r="I7" s="12"/>
      <c r="J7" s="12"/>
    </row>
    <row r="8" spans="1:10" s="10" customFormat="1">
      <c r="A8" s="11"/>
      <c r="B8" s="11"/>
      <c r="C8" s="12"/>
      <c r="D8" s="13"/>
      <c r="E8" s="13"/>
      <c r="F8" s="13"/>
      <c r="G8" s="13"/>
      <c r="H8" s="13"/>
      <c r="I8" s="12"/>
      <c r="J8" s="12"/>
    </row>
    <row r="9" spans="1:10" s="10" customFormat="1">
      <c r="A9" s="11"/>
      <c r="B9" s="11"/>
      <c r="C9" s="12"/>
      <c r="D9" s="13"/>
      <c r="E9" s="13"/>
      <c r="F9" s="13"/>
      <c r="G9" s="13"/>
      <c r="H9" s="13"/>
      <c r="I9" s="12"/>
      <c r="J9" s="12"/>
    </row>
    <row r="10" spans="1:10" ht="45">
      <c r="A10" s="14" t="s">
        <v>10</v>
      </c>
      <c r="B10" s="14"/>
      <c r="C10" s="15">
        <f>C12+C13+C19</f>
        <v>2</v>
      </c>
      <c r="D10" s="16">
        <f t="shared" ref="D10:H10" si="0">D12+D13+D19</f>
        <v>13190627.420000002</v>
      </c>
      <c r="E10" s="16">
        <f t="shared" si="0"/>
        <v>3931248.21</v>
      </c>
      <c r="F10" s="16">
        <f t="shared" si="0"/>
        <v>32973.01</v>
      </c>
      <c r="G10" s="16">
        <f t="shared" si="0"/>
        <v>6458484.0800000001</v>
      </c>
      <c r="H10" s="16">
        <f t="shared" si="0"/>
        <v>2767922.12</v>
      </c>
      <c r="I10" s="17"/>
      <c r="J10" s="17"/>
    </row>
    <row r="11" spans="1:10">
      <c r="A11" s="18" t="s">
        <v>9</v>
      </c>
      <c r="B11" s="18"/>
      <c r="C11" s="19"/>
      <c r="D11" s="20"/>
      <c r="E11" s="20"/>
      <c r="F11" s="20"/>
      <c r="G11" s="20"/>
      <c r="H11" s="20"/>
      <c r="I11" s="19"/>
      <c r="J11" s="19"/>
    </row>
    <row r="12" spans="1:10" ht="30" customHeight="1">
      <c r="A12" s="21" t="s">
        <v>28</v>
      </c>
      <c r="B12" s="71" t="s">
        <v>121</v>
      </c>
      <c r="C12" s="22">
        <v>1</v>
      </c>
      <c r="D12" s="23">
        <f>SUM(E12:H12)</f>
        <v>10762026.120000001</v>
      </c>
      <c r="E12" s="23">
        <f>619512.93+883133.98</f>
        <v>1502646.9100000001</v>
      </c>
      <c r="F12" s="23">
        <f>32973.01</f>
        <v>32973.01</v>
      </c>
      <c r="G12" s="23">
        <v>6458484.0800000001</v>
      </c>
      <c r="H12" s="23">
        <v>2767922.12</v>
      </c>
      <c r="I12" s="19"/>
      <c r="J12" s="67" t="s">
        <v>151</v>
      </c>
    </row>
    <row r="13" spans="1:10" ht="160.5" customHeight="1">
      <c r="A13" s="21" t="s">
        <v>83</v>
      </c>
      <c r="B13" s="72"/>
      <c r="C13" s="19"/>
      <c r="D13" s="23">
        <f>SUM(E13:H13)</f>
        <v>2320652.7999999998</v>
      </c>
      <c r="E13" s="23">
        <v>2320652.7999999998</v>
      </c>
      <c r="F13" s="20">
        <v>0</v>
      </c>
      <c r="G13" s="20">
        <v>0</v>
      </c>
      <c r="H13" s="20">
        <v>0</v>
      </c>
      <c r="I13" s="24" t="s">
        <v>145</v>
      </c>
      <c r="J13" s="69"/>
    </row>
    <row r="14" spans="1:10" ht="15" hidden="1" customHeight="1">
      <c r="A14" s="21"/>
      <c r="B14" s="72"/>
      <c r="C14" s="19"/>
      <c r="D14" s="23">
        <f t="shared" ref="D14:D19" si="1">SUM(E14:H14)</f>
        <v>0</v>
      </c>
      <c r="E14" s="23"/>
      <c r="F14" s="20"/>
      <c r="G14" s="20"/>
      <c r="H14" s="20"/>
      <c r="I14" s="19"/>
      <c r="J14" s="19"/>
    </row>
    <row r="15" spans="1:10" ht="15" hidden="1" customHeight="1">
      <c r="A15" s="21"/>
      <c r="B15" s="72"/>
      <c r="C15" s="19"/>
      <c r="D15" s="23">
        <f t="shared" si="1"/>
        <v>0</v>
      </c>
      <c r="E15" s="23"/>
      <c r="F15" s="20"/>
      <c r="G15" s="20"/>
      <c r="H15" s="20"/>
      <c r="I15" s="19"/>
      <c r="J15" s="19"/>
    </row>
    <row r="16" spans="1:10" ht="15" hidden="1" customHeight="1">
      <c r="A16" s="21"/>
      <c r="B16" s="72"/>
      <c r="C16" s="19"/>
      <c r="D16" s="23">
        <f t="shared" si="1"/>
        <v>0</v>
      </c>
      <c r="E16" s="23"/>
      <c r="F16" s="20"/>
      <c r="G16" s="20"/>
      <c r="H16" s="20"/>
      <c r="I16" s="19"/>
      <c r="J16" s="19"/>
    </row>
    <row r="17" spans="1:10" ht="15" hidden="1" customHeight="1">
      <c r="A17" s="21"/>
      <c r="B17" s="72"/>
      <c r="C17" s="19"/>
      <c r="D17" s="23">
        <f t="shared" si="1"/>
        <v>0</v>
      </c>
      <c r="E17" s="23"/>
      <c r="F17" s="20"/>
      <c r="G17" s="20"/>
      <c r="H17" s="20"/>
      <c r="I17" s="19"/>
      <c r="J17" s="19"/>
    </row>
    <row r="18" spans="1:10" ht="15" hidden="1" customHeight="1">
      <c r="A18" s="21"/>
      <c r="B18" s="72"/>
      <c r="C18" s="19"/>
      <c r="D18" s="23">
        <f t="shared" si="1"/>
        <v>0</v>
      </c>
      <c r="E18" s="23"/>
      <c r="F18" s="20"/>
      <c r="G18" s="20"/>
      <c r="H18" s="20"/>
      <c r="I18" s="19"/>
      <c r="J18" s="19"/>
    </row>
    <row r="19" spans="1:10" ht="120">
      <c r="A19" s="21" t="s">
        <v>33</v>
      </c>
      <c r="B19" s="73"/>
      <c r="C19" s="19">
        <v>1</v>
      </c>
      <c r="D19" s="23">
        <f t="shared" si="1"/>
        <v>107948.5</v>
      </c>
      <c r="E19" s="23">
        <v>107948.5</v>
      </c>
      <c r="F19" s="20"/>
      <c r="G19" s="20"/>
      <c r="H19" s="20"/>
      <c r="I19" s="24" t="s">
        <v>82</v>
      </c>
      <c r="J19" s="24" t="s">
        <v>152</v>
      </c>
    </row>
    <row r="20" spans="1:10">
      <c r="A20" s="14" t="s">
        <v>11</v>
      </c>
      <c r="B20" s="14"/>
      <c r="C20" s="17">
        <v>0</v>
      </c>
      <c r="D20" s="25"/>
      <c r="E20" s="25"/>
      <c r="F20" s="25"/>
      <c r="G20" s="25"/>
      <c r="H20" s="25"/>
      <c r="I20" s="17"/>
      <c r="J20" s="17"/>
    </row>
    <row r="21" spans="1:10">
      <c r="A21" s="18" t="s">
        <v>9</v>
      </c>
      <c r="B21" s="18"/>
      <c r="C21" s="19">
        <v>0</v>
      </c>
      <c r="D21" s="20"/>
      <c r="E21" s="20"/>
      <c r="F21" s="20"/>
      <c r="G21" s="20"/>
      <c r="H21" s="20"/>
      <c r="I21" s="19"/>
      <c r="J21" s="19"/>
    </row>
    <row r="22" spans="1:10">
      <c r="A22" s="18"/>
      <c r="B22" s="18"/>
      <c r="C22" s="19"/>
      <c r="D22" s="20"/>
      <c r="E22" s="20"/>
      <c r="F22" s="20"/>
      <c r="G22" s="20"/>
      <c r="H22" s="20"/>
      <c r="I22" s="19"/>
      <c r="J22" s="19"/>
    </row>
    <row r="23" spans="1:10">
      <c r="A23" s="14" t="s">
        <v>12</v>
      </c>
      <c r="B23" s="14"/>
      <c r="C23" s="26">
        <f>C25+C36+C56</f>
        <v>83</v>
      </c>
      <c r="D23" s="16">
        <f t="shared" ref="D23:H23" si="2">D25+D36+D56</f>
        <v>122265513</v>
      </c>
      <c r="E23" s="16">
        <f t="shared" si="2"/>
        <v>1334003</v>
      </c>
      <c r="F23" s="16">
        <f t="shared" si="2"/>
        <v>120603710</v>
      </c>
      <c r="G23" s="16">
        <f t="shared" si="2"/>
        <v>327800</v>
      </c>
      <c r="H23" s="16">
        <f t="shared" si="2"/>
        <v>0</v>
      </c>
      <c r="I23" s="17"/>
      <c r="J23" s="17"/>
    </row>
    <row r="24" spans="1:10">
      <c r="A24" s="18" t="s">
        <v>9</v>
      </c>
      <c r="B24" s="18"/>
      <c r="C24" s="19"/>
      <c r="D24" s="20"/>
      <c r="E24" s="20"/>
      <c r="F24" s="20"/>
      <c r="G24" s="20"/>
      <c r="H24" s="20"/>
      <c r="I24" s="19"/>
      <c r="J24" s="19"/>
    </row>
    <row r="25" spans="1:10" ht="45">
      <c r="A25" s="14" t="s">
        <v>30</v>
      </c>
      <c r="B25" s="14"/>
      <c r="C25" s="26">
        <f>C26+C27+C28+C29+C30+C31</f>
        <v>6</v>
      </c>
      <c r="D25" s="16">
        <f>D26+D27+D28+D29+D30+D31</f>
        <v>13421530</v>
      </c>
      <c r="E25" s="16">
        <f>E26+E27+E28+E29+E30+E31</f>
        <v>724920</v>
      </c>
      <c r="F25" s="16">
        <f t="shared" ref="F25:H25" si="3">F26+F27+F28+F29+F30+F31</f>
        <v>12696610</v>
      </c>
      <c r="G25" s="16">
        <f t="shared" si="3"/>
        <v>0</v>
      </c>
      <c r="H25" s="16">
        <f t="shared" si="3"/>
        <v>0</v>
      </c>
      <c r="I25" s="17"/>
      <c r="J25" s="19"/>
    </row>
    <row r="26" spans="1:10" ht="228.75" customHeight="1">
      <c r="A26" s="27" t="s">
        <v>38</v>
      </c>
      <c r="B26" s="27" t="s">
        <v>84</v>
      </c>
      <c r="C26" s="28">
        <v>1</v>
      </c>
      <c r="D26" s="29">
        <f>SUM(E26:H26)</f>
        <v>63500</v>
      </c>
      <c r="E26" s="29">
        <v>63500</v>
      </c>
      <c r="F26" s="20">
        <v>0</v>
      </c>
      <c r="G26" s="20">
        <v>0</v>
      </c>
      <c r="H26" s="20">
        <v>0</v>
      </c>
      <c r="I26" s="6" t="s">
        <v>78</v>
      </c>
      <c r="J26" s="6" t="s">
        <v>153</v>
      </c>
    </row>
    <row r="27" spans="1:10" ht="231.75" customHeight="1">
      <c r="A27" s="27" t="s">
        <v>122</v>
      </c>
      <c r="B27" s="27" t="s">
        <v>123</v>
      </c>
      <c r="C27" s="28">
        <v>1</v>
      </c>
      <c r="D27" s="29">
        <f>SUM(E27:H27)</f>
        <v>102800</v>
      </c>
      <c r="E27" s="29">
        <v>102800</v>
      </c>
      <c r="F27" s="20">
        <v>0</v>
      </c>
      <c r="G27" s="20">
        <v>0</v>
      </c>
      <c r="H27" s="20">
        <v>0</v>
      </c>
      <c r="I27" s="6" t="s">
        <v>128</v>
      </c>
      <c r="J27" s="6" t="s">
        <v>134</v>
      </c>
    </row>
    <row r="28" spans="1:10" ht="342" customHeight="1">
      <c r="A28" s="30" t="s">
        <v>124</v>
      </c>
      <c r="B28" s="30"/>
      <c r="C28" s="31">
        <v>1</v>
      </c>
      <c r="D28" s="32">
        <f>SUM(E28:H28)</f>
        <v>13208620</v>
      </c>
      <c r="E28" s="32">
        <v>558620</v>
      </c>
      <c r="F28" s="33">
        <f>5000000+7650000</f>
        <v>12650000</v>
      </c>
      <c r="G28" s="34">
        <v>0</v>
      </c>
      <c r="H28" s="34">
        <v>0</v>
      </c>
      <c r="I28" s="35" t="s">
        <v>79</v>
      </c>
      <c r="J28" s="6" t="s">
        <v>154</v>
      </c>
    </row>
    <row r="29" spans="1:10" ht="45">
      <c r="A29" s="30" t="s">
        <v>125</v>
      </c>
      <c r="B29" s="30"/>
      <c r="C29" s="31">
        <v>1</v>
      </c>
      <c r="D29" s="32">
        <f t="shared" ref="D29:D31" si="4">SUM(E29:H29)</f>
        <v>46610</v>
      </c>
      <c r="E29" s="36"/>
      <c r="F29" s="37">
        <v>46610</v>
      </c>
      <c r="G29" s="37"/>
      <c r="H29" s="37"/>
      <c r="I29" s="38" t="s">
        <v>140</v>
      </c>
      <c r="J29" s="24" t="s">
        <v>129</v>
      </c>
    </row>
    <row r="30" spans="1:10" ht="30" customHeight="1">
      <c r="A30" s="30" t="s">
        <v>126</v>
      </c>
      <c r="B30" s="30"/>
      <c r="C30" s="31">
        <v>1</v>
      </c>
      <c r="D30" s="32">
        <f t="shared" si="4"/>
        <v>0</v>
      </c>
      <c r="E30" s="39"/>
      <c r="F30" s="34"/>
      <c r="G30" s="34"/>
      <c r="H30" s="34"/>
      <c r="I30" s="38" t="s">
        <v>32</v>
      </c>
      <c r="J30" s="24" t="s">
        <v>130</v>
      </c>
    </row>
    <row r="31" spans="1:10" ht="30">
      <c r="A31" s="30" t="s">
        <v>127</v>
      </c>
      <c r="B31" s="30"/>
      <c r="C31" s="31">
        <v>1</v>
      </c>
      <c r="D31" s="32">
        <f t="shared" si="4"/>
        <v>0</v>
      </c>
      <c r="E31" s="39"/>
      <c r="F31" s="34"/>
      <c r="G31" s="34"/>
      <c r="H31" s="34"/>
      <c r="I31" s="38" t="s">
        <v>118</v>
      </c>
      <c r="J31" s="24" t="s">
        <v>130</v>
      </c>
    </row>
    <row r="32" spans="1:10">
      <c r="A32" s="14" t="s">
        <v>34</v>
      </c>
      <c r="B32" s="14"/>
      <c r="C32" s="17">
        <f>C33+C34+C35</f>
        <v>3</v>
      </c>
      <c r="D32" s="16">
        <f t="shared" ref="D32:H32" si="5">D33+D34+D35</f>
        <v>696500</v>
      </c>
      <c r="E32" s="16">
        <f t="shared" si="5"/>
        <v>696500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40"/>
      <c r="J32" s="19"/>
    </row>
    <row r="33" spans="1:10" ht="216.75" customHeight="1">
      <c r="A33" s="41" t="s">
        <v>36</v>
      </c>
      <c r="B33" s="41"/>
      <c r="C33" s="19">
        <v>1</v>
      </c>
      <c r="D33" s="42">
        <v>696500</v>
      </c>
      <c r="E33" s="42">
        <v>696500</v>
      </c>
      <c r="F33" s="20">
        <v>0</v>
      </c>
      <c r="G33" s="20">
        <v>0</v>
      </c>
      <c r="H33" s="20">
        <v>0</v>
      </c>
      <c r="I33" s="35" t="s">
        <v>39</v>
      </c>
      <c r="J33" s="67" t="s">
        <v>119</v>
      </c>
    </row>
    <row r="34" spans="1:10" ht="81.75" customHeight="1">
      <c r="A34" s="43" t="s">
        <v>37</v>
      </c>
      <c r="B34" s="43"/>
      <c r="C34" s="19">
        <v>1</v>
      </c>
      <c r="D34" s="42"/>
      <c r="E34" s="42"/>
      <c r="F34" s="20"/>
      <c r="G34" s="20"/>
      <c r="H34" s="20"/>
      <c r="I34" s="44" t="s">
        <v>35</v>
      </c>
      <c r="J34" s="68"/>
    </row>
    <row r="35" spans="1:10" ht="78.75" customHeight="1">
      <c r="A35" s="43" t="s">
        <v>115</v>
      </c>
      <c r="B35" s="43"/>
      <c r="C35" s="19">
        <v>1</v>
      </c>
      <c r="D35" s="42"/>
      <c r="E35" s="42"/>
      <c r="F35" s="20"/>
      <c r="G35" s="20"/>
      <c r="H35" s="20"/>
      <c r="I35" s="44" t="s">
        <v>120</v>
      </c>
      <c r="J35" s="69"/>
    </row>
    <row r="36" spans="1:10" ht="75">
      <c r="A36" s="45" t="s">
        <v>64</v>
      </c>
      <c r="B36" s="45"/>
      <c r="C36" s="26">
        <f>SUM(C37:C55)</f>
        <v>19</v>
      </c>
      <c r="D36" s="16">
        <f t="shared" ref="D36:H36" si="6">SUM(D37:D55)</f>
        <v>23203748</v>
      </c>
      <c r="E36" s="16">
        <f t="shared" si="6"/>
        <v>276848</v>
      </c>
      <c r="F36" s="16">
        <f t="shared" si="6"/>
        <v>22599100</v>
      </c>
      <c r="G36" s="16">
        <f t="shared" si="6"/>
        <v>327800</v>
      </c>
      <c r="H36" s="16">
        <f t="shared" si="6"/>
        <v>0</v>
      </c>
      <c r="I36" s="40"/>
      <c r="J36" s="19"/>
    </row>
    <row r="37" spans="1:10" ht="60">
      <c r="A37" s="46" t="s">
        <v>40</v>
      </c>
      <c r="B37" s="6" t="s">
        <v>91</v>
      </c>
      <c r="C37" s="47">
        <v>1</v>
      </c>
      <c r="D37" s="48">
        <f t="shared" ref="D37:D43" si="7">E37+F37+G37+H37</f>
        <v>663400</v>
      </c>
      <c r="E37" s="48">
        <v>0</v>
      </c>
      <c r="F37" s="48">
        <v>663400</v>
      </c>
      <c r="G37" s="48">
        <v>0</v>
      </c>
      <c r="H37" s="48">
        <v>0</v>
      </c>
      <c r="I37" s="49" t="s">
        <v>141</v>
      </c>
      <c r="J37" s="50" t="s">
        <v>92</v>
      </c>
    </row>
    <row r="38" spans="1:10" ht="135">
      <c r="A38" s="46" t="s">
        <v>41</v>
      </c>
      <c r="B38" s="6" t="s">
        <v>93</v>
      </c>
      <c r="C38" s="47">
        <v>1</v>
      </c>
      <c r="D38" s="48">
        <f t="shared" si="7"/>
        <v>225048</v>
      </c>
      <c r="E38" s="48">
        <v>25048</v>
      </c>
      <c r="F38" s="48">
        <v>200000</v>
      </c>
      <c r="G38" s="48">
        <v>0</v>
      </c>
      <c r="H38" s="48">
        <v>0</v>
      </c>
      <c r="I38" s="49" t="s">
        <v>143</v>
      </c>
      <c r="J38" s="50" t="s">
        <v>95</v>
      </c>
    </row>
    <row r="39" spans="1:10" ht="94.5">
      <c r="A39" s="46" t="s">
        <v>42</v>
      </c>
      <c r="B39" s="6" t="s">
        <v>94</v>
      </c>
      <c r="C39" s="47">
        <v>1</v>
      </c>
      <c r="D39" s="48">
        <f t="shared" si="7"/>
        <v>35000</v>
      </c>
      <c r="E39" s="48">
        <v>0</v>
      </c>
      <c r="F39" s="48">
        <v>35000</v>
      </c>
      <c r="G39" s="48">
        <v>0</v>
      </c>
      <c r="H39" s="48">
        <v>0</v>
      </c>
      <c r="I39" s="49" t="s">
        <v>31</v>
      </c>
      <c r="J39" s="51" t="s">
        <v>96</v>
      </c>
    </row>
    <row r="40" spans="1:10" ht="105">
      <c r="A40" s="46" t="s">
        <v>43</v>
      </c>
      <c r="B40" s="6" t="s">
        <v>97</v>
      </c>
      <c r="C40" s="47">
        <v>1</v>
      </c>
      <c r="D40" s="48">
        <f t="shared" si="7"/>
        <v>188000</v>
      </c>
      <c r="E40" s="48">
        <v>188000</v>
      </c>
      <c r="F40" s="48">
        <v>0</v>
      </c>
      <c r="G40" s="48">
        <v>0</v>
      </c>
      <c r="H40" s="48">
        <v>0</v>
      </c>
      <c r="I40" s="49" t="s">
        <v>142</v>
      </c>
      <c r="J40" s="50" t="s">
        <v>99</v>
      </c>
    </row>
    <row r="41" spans="1:10" ht="150">
      <c r="A41" s="52" t="s">
        <v>44</v>
      </c>
      <c r="B41" s="6" t="s">
        <v>98</v>
      </c>
      <c r="C41" s="47">
        <v>1</v>
      </c>
      <c r="D41" s="48">
        <f t="shared" si="7"/>
        <v>55000</v>
      </c>
      <c r="E41" s="48">
        <v>50000</v>
      </c>
      <c r="F41" s="48">
        <v>5000</v>
      </c>
      <c r="G41" s="48">
        <v>0</v>
      </c>
      <c r="H41" s="48">
        <v>0</v>
      </c>
      <c r="I41" s="49" t="s">
        <v>144</v>
      </c>
      <c r="J41" s="50" t="s">
        <v>100</v>
      </c>
    </row>
    <row r="42" spans="1:10" ht="144.75" customHeight="1">
      <c r="A42" s="53" t="s">
        <v>45</v>
      </c>
      <c r="B42" s="6" t="s">
        <v>101</v>
      </c>
      <c r="C42" s="5">
        <v>1</v>
      </c>
      <c r="D42" s="5">
        <f t="shared" si="7"/>
        <v>59900</v>
      </c>
      <c r="E42" s="5">
        <v>13800</v>
      </c>
      <c r="F42" s="5">
        <v>46100</v>
      </c>
      <c r="G42" s="48">
        <v>0</v>
      </c>
      <c r="H42" s="48">
        <v>0</v>
      </c>
      <c r="I42" s="49" t="s">
        <v>144</v>
      </c>
      <c r="J42" s="50" t="s">
        <v>103</v>
      </c>
    </row>
    <row r="43" spans="1:10" ht="115.5" customHeight="1">
      <c r="A43" s="53" t="s">
        <v>46</v>
      </c>
      <c r="B43" s="6" t="s">
        <v>102</v>
      </c>
      <c r="C43" s="5">
        <v>1</v>
      </c>
      <c r="D43" s="5">
        <f t="shared" si="7"/>
        <v>357800</v>
      </c>
      <c r="E43" s="5">
        <v>0</v>
      </c>
      <c r="F43" s="5">
        <v>30000</v>
      </c>
      <c r="G43" s="5">
        <v>327800</v>
      </c>
      <c r="H43" s="5">
        <v>0</v>
      </c>
      <c r="I43" s="49" t="s">
        <v>31</v>
      </c>
      <c r="J43" s="50" t="s">
        <v>104</v>
      </c>
    </row>
    <row r="44" spans="1:10" ht="75">
      <c r="A44" s="52" t="s">
        <v>47</v>
      </c>
      <c r="B44" s="6" t="s">
        <v>105</v>
      </c>
      <c r="C44" s="5">
        <v>1</v>
      </c>
      <c r="D44" s="5">
        <f>E44+F44+G44+H44</f>
        <v>35000</v>
      </c>
      <c r="E44" s="5">
        <v>0</v>
      </c>
      <c r="F44" s="5">
        <v>35000</v>
      </c>
      <c r="G44" s="5">
        <v>0</v>
      </c>
      <c r="H44" s="5">
        <v>0</v>
      </c>
      <c r="I44" s="49" t="s">
        <v>31</v>
      </c>
      <c r="J44" s="50" t="s">
        <v>110</v>
      </c>
    </row>
    <row r="45" spans="1:10" ht="51" customHeight="1">
      <c r="A45" s="52" t="s">
        <v>48</v>
      </c>
      <c r="B45" s="6" t="s">
        <v>106</v>
      </c>
      <c r="C45" s="5">
        <v>1</v>
      </c>
      <c r="D45" s="5">
        <f>E45+F45+G45+H45</f>
        <v>350000</v>
      </c>
      <c r="E45" s="5">
        <v>0</v>
      </c>
      <c r="F45" s="5">
        <v>350000</v>
      </c>
      <c r="G45" s="5">
        <v>0</v>
      </c>
      <c r="H45" s="5">
        <v>0</v>
      </c>
      <c r="I45" s="49" t="s">
        <v>31</v>
      </c>
      <c r="J45" s="50" t="s">
        <v>111</v>
      </c>
    </row>
    <row r="46" spans="1:10" ht="51" customHeight="1">
      <c r="A46" s="52" t="s">
        <v>49</v>
      </c>
      <c r="B46" s="6" t="s">
        <v>107</v>
      </c>
      <c r="C46" s="5">
        <v>1</v>
      </c>
      <c r="D46" s="5">
        <f>E46+F46+G46+H46</f>
        <v>5000</v>
      </c>
      <c r="E46" s="5">
        <v>0</v>
      </c>
      <c r="F46" s="5">
        <v>5000</v>
      </c>
      <c r="G46" s="5">
        <v>0</v>
      </c>
      <c r="H46" s="5">
        <v>0</v>
      </c>
      <c r="I46" s="49" t="s">
        <v>31</v>
      </c>
      <c r="J46" s="50" t="s">
        <v>112</v>
      </c>
    </row>
    <row r="47" spans="1:10" ht="57" customHeight="1">
      <c r="A47" s="52" t="s">
        <v>50</v>
      </c>
      <c r="B47" s="6" t="s">
        <v>108</v>
      </c>
      <c r="C47" s="5">
        <v>1</v>
      </c>
      <c r="D47" s="5">
        <f>E47+F47+G47+H47</f>
        <v>5000</v>
      </c>
      <c r="E47" s="5">
        <v>0</v>
      </c>
      <c r="F47" s="5">
        <v>5000</v>
      </c>
      <c r="G47" s="5">
        <v>0</v>
      </c>
      <c r="H47" s="5">
        <v>0</v>
      </c>
      <c r="I47" s="49" t="s">
        <v>31</v>
      </c>
      <c r="J47" s="50" t="s">
        <v>113</v>
      </c>
    </row>
    <row r="48" spans="1:10" ht="32.25" customHeight="1">
      <c r="A48" s="52" t="s">
        <v>51</v>
      </c>
      <c r="B48" s="6" t="s">
        <v>109</v>
      </c>
      <c r="C48" s="5">
        <v>1</v>
      </c>
      <c r="D48" s="5">
        <f>E48+F48+G48+H48</f>
        <v>5000</v>
      </c>
      <c r="E48" s="5">
        <v>0</v>
      </c>
      <c r="F48" s="5">
        <v>5000</v>
      </c>
      <c r="G48" s="5">
        <v>0</v>
      </c>
      <c r="H48" s="5">
        <v>0</v>
      </c>
      <c r="I48" s="49" t="s">
        <v>31</v>
      </c>
      <c r="J48" s="50" t="s">
        <v>114</v>
      </c>
    </row>
    <row r="49" spans="1:10" ht="60">
      <c r="A49" s="30" t="s">
        <v>71</v>
      </c>
      <c r="B49" s="30"/>
      <c r="C49" s="28">
        <v>1</v>
      </c>
      <c r="D49" s="54">
        <f>SUM(E49:H49)</f>
        <v>30000</v>
      </c>
      <c r="E49" s="55">
        <v>0</v>
      </c>
      <c r="F49" s="56">
        <v>30000</v>
      </c>
      <c r="G49" s="57">
        <v>0</v>
      </c>
      <c r="H49" s="57">
        <v>0</v>
      </c>
      <c r="I49" s="6" t="s">
        <v>68</v>
      </c>
      <c r="J49" s="24" t="s">
        <v>136</v>
      </c>
    </row>
    <row r="50" spans="1:10" ht="30">
      <c r="A50" s="30" t="s">
        <v>72</v>
      </c>
      <c r="B50" s="30"/>
      <c r="C50" s="28">
        <v>1</v>
      </c>
      <c r="D50" s="54">
        <f>SUM(E50:H50)</f>
        <v>100000</v>
      </c>
      <c r="E50" s="55">
        <v>0</v>
      </c>
      <c r="F50" s="56">
        <v>100000</v>
      </c>
      <c r="G50" s="57">
        <v>0</v>
      </c>
      <c r="H50" s="57">
        <v>0</v>
      </c>
      <c r="I50" s="6" t="s">
        <v>68</v>
      </c>
      <c r="J50" s="24" t="s">
        <v>135</v>
      </c>
    </row>
    <row r="51" spans="1:10" ht="60">
      <c r="A51" s="30" t="s">
        <v>73</v>
      </c>
      <c r="B51" s="30"/>
      <c r="C51" s="28">
        <v>1</v>
      </c>
      <c r="D51" s="54">
        <f>SUM(E51:H51)</f>
        <v>0</v>
      </c>
      <c r="E51" s="55">
        <v>0</v>
      </c>
      <c r="F51" s="56"/>
      <c r="G51" s="57">
        <v>0</v>
      </c>
      <c r="H51" s="57">
        <v>0</v>
      </c>
      <c r="I51" s="6" t="s">
        <v>69</v>
      </c>
      <c r="J51" s="24" t="s">
        <v>137</v>
      </c>
    </row>
    <row r="52" spans="1:10" ht="60">
      <c r="A52" s="30" t="s">
        <v>74</v>
      </c>
      <c r="B52" s="30"/>
      <c r="C52" s="28">
        <v>1</v>
      </c>
      <c r="D52" s="54">
        <f>SUM(E52:H52)</f>
        <v>15000</v>
      </c>
      <c r="E52" s="55">
        <v>0</v>
      </c>
      <c r="F52" s="56">
        <v>15000</v>
      </c>
      <c r="G52" s="57">
        <v>0</v>
      </c>
      <c r="H52" s="57">
        <v>0</v>
      </c>
      <c r="I52" s="6" t="s">
        <v>68</v>
      </c>
      <c r="J52" s="24" t="s">
        <v>138</v>
      </c>
    </row>
    <row r="53" spans="1:10" ht="45">
      <c r="A53" s="30" t="s">
        <v>75</v>
      </c>
      <c r="B53" s="30"/>
      <c r="C53" s="28">
        <v>1</v>
      </c>
      <c r="D53" s="54">
        <f>SUM(E53:H53)</f>
        <v>300000</v>
      </c>
      <c r="E53" s="55">
        <v>0</v>
      </c>
      <c r="F53" s="56">
        <v>300000</v>
      </c>
      <c r="G53" s="57">
        <v>0</v>
      </c>
      <c r="H53" s="57">
        <v>0</v>
      </c>
      <c r="I53" s="6" t="s">
        <v>70</v>
      </c>
      <c r="J53" s="24" t="s">
        <v>139</v>
      </c>
    </row>
    <row r="54" spans="1:10" ht="154.5" customHeight="1">
      <c r="A54" s="52" t="s">
        <v>76</v>
      </c>
      <c r="B54" s="52"/>
      <c r="C54" s="5">
        <v>1</v>
      </c>
      <c r="D54" s="58">
        <f>E54+F54+G54+H54</f>
        <v>20000000</v>
      </c>
      <c r="E54" s="58"/>
      <c r="F54" s="58">
        <v>20000000</v>
      </c>
      <c r="G54" s="58"/>
      <c r="H54" s="58"/>
      <c r="I54" s="38" t="s">
        <v>146</v>
      </c>
      <c r="J54" s="24" t="s">
        <v>133</v>
      </c>
    </row>
    <row r="55" spans="1:10" ht="144.75" customHeight="1">
      <c r="A55" s="18" t="s">
        <v>77</v>
      </c>
      <c r="B55" s="59" t="s">
        <v>116</v>
      </c>
      <c r="C55" s="19">
        <v>1</v>
      </c>
      <c r="D55" s="60">
        <f>E55+F55+G55+H55</f>
        <v>774600</v>
      </c>
      <c r="E55" s="61">
        <v>0</v>
      </c>
      <c r="F55" s="62">
        <v>774600</v>
      </c>
      <c r="G55" s="61">
        <v>0</v>
      </c>
      <c r="H55" s="61">
        <v>0</v>
      </c>
      <c r="I55" s="49" t="s">
        <v>147</v>
      </c>
      <c r="J55" s="24" t="s">
        <v>117</v>
      </c>
    </row>
    <row r="56" spans="1:10" s="63" customFormat="1" ht="45">
      <c r="A56" s="45" t="s">
        <v>52</v>
      </c>
      <c r="B56" s="45"/>
      <c r="C56" s="26">
        <f>SUM(C57:C69)</f>
        <v>58</v>
      </c>
      <c r="D56" s="16">
        <f>SUM(D57:D69)</f>
        <v>85640235</v>
      </c>
      <c r="E56" s="16">
        <f>SUM(E57:E69)</f>
        <v>332235</v>
      </c>
      <c r="F56" s="16">
        <f>SUM(F57:F69)</f>
        <v>85308000</v>
      </c>
      <c r="G56" s="16">
        <f t="shared" ref="G56:H56" si="8">SUM(G57:G67)</f>
        <v>0</v>
      </c>
      <c r="H56" s="16">
        <f t="shared" si="8"/>
        <v>0</v>
      </c>
      <c r="I56" s="40"/>
      <c r="J56" s="17"/>
    </row>
    <row r="57" spans="1:10" s="63" customFormat="1" ht="120">
      <c r="A57" s="18" t="s">
        <v>55</v>
      </c>
      <c r="B57" s="64" t="s">
        <v>85</v>
      </c>
      <c r="C57" s="19">
        <v>17</v>
      </c>
      <c r="D57" s="65">
        <f>SUM(E57:H57)</f>
        <v>108938.6</v>
      </c>
      <c r="E57" s="65">
        <v>108938.6</v>
      </c>
      <c r="F57" s="65">
        <v>0</v>
      </c>
      <c r="G57" s="65">
        <v>0</v>
      </c>
      <c r="H57" s="65">
        <v>0</v>
      </c>
      <c r="I57" s="49" t="s">
        <v>149</v>
      </c>
      <c r="J57" s="6" t="s">
        <v>87</v>
      </c>
    </row>
    <row r="58" spans="1:10" s="63" customFormat="1" ht="60">
      <c r="A58" s="18" t="s">
        <v>56</v>
      </c>
      <c r="B58" s="18"/>
      <c r="C58" s="19">
        <v>10</v>
      </c>
      <c r="D58" s="65">
        <f t="shared" ref="D58:D69" si="9">SUM(E58:H58)</f>
        <v>40600</v>
      </c>
      <c r="E58" s="65">
        <v>40600</v>
      </c>
      <c r="F58" s="65">
        <v>0</v>
      </c>
      <c r="G58" s="65">
        <v>0</v>
      </c>
      <c r="H58" s="65">
        <v>0</v>
      </c>
      <c r="I58" s="24" t="s">
        <v>53</v>
      </c>
      <c r="J58" s="6" t="s">
        <v>86</v>
      </c>
    </row>
    <row r="59" spans="1:10" s="63" customFormat="1" ht="60">
      <c r="A59" s="18" t="s">
        <v>57</v>
      </c>
      <c r="B59" s="18"/>
      <c r="C59" s="19">
        <v>7</v>
      </c>
      <c r="D59" s="65">
        <f t="shared" si="9"/>
        <v>49450</v>
      </c>
      <c r="E59" s="65">
        <v>49450</v>
      </c>
      <c r="F59" s="65">
        <v>0</v>
      </c>
      <c r="G59" s="65">
        <v>0</v>
      </c>
      <c r="H59" s="65">
        <v>0</v>
      </c>
      <c r="I59" s="49" t="s">
        <v>148</v>
      </c>
      <c r="J59" s="6" t="s">
        <v>86</v>
      </c>
    </row>
    <row r="60" spans="1:10" s="63" customFormat="1" ht="60">
      <c r="A60" s="18" t="s">
        <v>58</v>
      </c>
      <c r="B60" s="18"/>
      <c r="C60" s="19">
        <v>4</v>
      </c>
      <c r="D60" s="65">
        <f t="shared" si="9"/>
        <v>20000</v>
      </c>
      <c r="E60" s="65">
        <v>20000</v>
      </c>
      <c r="F60" s="65">
        <v>0</v>
      </c>
      <c r="G60" s="65">
        <v>0</v>
      </c>
      <c r="H60" s="65">
        <v>0</v>
      </c>
      <c r="I60" s="24" t="s">
        <v>54</v>
      </c>
      <c r="J60" s="6" t="s">
        <v>86</v>
      </c>
    </row>
    <row r="61" spans="1:10" ht="60">
      <c r="A61" s="18" t="s">
        <v>59</v>
      </c>
      <c r="B61" s="18"/>
      <c r="C61" s="19">
        <v>3</v>
      </c>
      <c r="D61" s="65">
        <f t="shared" si="9"/>
        <v>18000</v>
      </c>
      <c r="E61" s="65">
        <v>0</v>
      </c>
      <c r="F61" s="65">
        <v>18000</v>
      </c>
      <c r="G61" s="65">
        <v>0</v>
      </c>
      <c r="H61" s="65">
        <v>0</v>
      </c>
      <c r="I61" s="24" t="s">
        <v>54</v>
      </c>
      <c r="J61" s="6" t="s">
        <v>86</v>
      </c>
    </row>
    <row r="62" spans="1:10" ht="60">
      <c r="A62" s="18" t="s">
        <v>60</v>
      </c>
      <c r="B62" s="18"/>
      <c r="C62" s="19">
        <v>1</v>
      </c>
      <c r="D62" s="65">
        <f t="shared" si="9"/>
        <v>50000</v>
      </c>
      <c r="E62" s="65">
        <v>0</v>
      </c>
      <c r="F62" s="65">
        <v>50000</v>
      </c>
      <c r="G62" s="65">
        <v>0</v>
      </c>
      <c r="H62" s="65">
        <v>0</v>
      </c>
      <c r="I62" s="24" t="s">
        <v>53</v>
      </c>
      <c r="J62" s="6" t="s">
        <v>86</v>
      </c>
    </row>
    <row r="63" spans="1:10" ht="60">
      <c r="A63" s="18" t="s">
        <v>61</v>
      </c>
      <c r="B63" s="18"/>
      <c r="C63" s="19">
        <v>1</v>
      </c>
      <c r="D63" s="65">
        <f t="shared" si="9"/>
        <v>34500</v>
      </c>
      <c r="E63" s="65">
        <v>14500</v>
      </c>
      <c r="F63" s="65">
        <v>20000</v>
      </c>
      <c r="G63" s="65">
        <v>0</v>
      </c>
      <c r="H63" s="65">
        <v>0</v>
      </c>
      <c r="I63" s="24" t="s">
        <v>53</v>
      </c>
      <c r="J63" s="6" t="s">
        <v>86</v>
      </c>
    </row>
    <row r="64" spans="1:10" ht="60">
      <c r="A64" s="18" t="s">
        <v>62</v>
      </c>
      <c r="B64" s="18"/>
      <c r="C64" s="19">
        <v>8</v>
      </c>
      <c r="D64" s="65">
        <f t="shared" si="9"/>
        <v>36096.400000000001</v>
      </c>
      <c r="E64" s="65">
        <v>36096.400000000001</v>
      </c>
      <c r="F64" s="65">
        <v>0</v>
      </c>
      <c r="G64" s="65">
        <v>0</v>
      </c>
      <c r="H64" s="65">
        <v>0</v>
      </c>
      <c r="I64" s="24" t="s">
        <v>53</v>
      </c>
      <c r="J64" s="6" t="s">
        <v>86</v>
      </c>
    </row>
    <row r="65" spans="1:10" ht="75">
      <c r="A65" s="30" t="s">
        <v>63</v>
      </c>
      <c r="B65" s="30"/>
      <c r="C65" s="28">
        <v>1</v>
      </c>
      <c r="D65" s="65">
        <f t="shared" si="9"/>
        <v>85000000</v>
      </c>
      <c r="E65" s="55">
        <v>0</v>
      </c>
      <c r="F65" s="57">
        <v>85000000</v>
      </c>
      <c r="G65" s="57">
        <v>0</v>
      </c>
      <c r="H65" s="57">
        <v>0</v>
      </c>
      <c r="I65" s="38" t="s">
        <v>146</v>
      </c>
      <c r="J65" s="6" t="s">
        <v>131</v>
      </c>
    </row>
    <row r="66" spans="1:10" ht="60">
      <c r="A66" s="66" t="s">
        <v>65</v>
      </c>
      <c r="B66" s="66"/>
      <c r="C66" s="28">
        <v>1</v>
      </c>
      <c r="D66" s="65">
        <f t="shared" si="9"/>
        <v>100000</v>
      </c>
      <c r="E66" s="55">
        <v>0</v>
      </c>
      <c r="F66" s="56">
        <v>100000</v>
      </c>
      <c r="G66" s="57">
        <v>0</v>
      </c>
      <c r="H66" s="57">
        <v>0</v>
      </c>
      <c r="I66" s="44" t="s">
        <v>67</v>
      </c>
      <c r="J66" s="6" t="s">
        <v>86</v>
      </c>
    </row>
    <row r="67" spans="1:10" ht="60">
      <c r="A67" s="66" t="s">
        <v>66</v>
      </c>
      <c r="B67" s="66"/>
      <c r="C67" s="28">
        <v>1</v>
      </c>
      <c r="D67" s="65">
        <f t="shared" si="9"/>
        <v>120000</v>
      </c>
      <c r="E67" s="55">
        <v>0</v>
      </c>
      <c r="F67" s="56">
        <v>120000</v>
      </c>
      <c r="G67" s="57">
        <v>0</v>
      </c>
      <c r="H67" s="57">
        <v>0</v>
      </c>
      <c r="I67" s="44" t="s">
        <v>67</v>
      </c>
      <c r="J67" s="6" t="s">
        <v>86</v>
      </c>
    </row>
    <row r="68" spans="1:10" ht="60">
      <c r="A68" s="66" t="s">
        <v>88</v>
      </c>
      <c r="B68" s="66"/>
      <c r="C68" s="28">
        <v>3</v>
      </c>
      <c r="D68" s="65">
        <f t="shared" si="9"/>
        <v>23600</v>
      </c>
      <c r="E68" s="55">
        <f>3150+3150+17300</f>
        <v>23600</v>
      </c>
      <c r="F68" s="57">
        <v>0</v>
      </c>
      <c r="G68" s="57">
        <v>0</v>
      </c>
      <c r="H68" s="57">
        <v>0</v>
      </c>
      <c r="I68" s="44" t="s">
        <v>89</v>
      </c>
      <c r="J68" s="6" t="s">
        <v>86</v>
      </c>
    </row>
    <row r="69" spans="1:10" ht="60">
      <c r="A69" s="66" t="s">
        <v>90</v>
      </c>
      <c r="B69" s="66"/>
      <c r="C69" s="28">
        <v>1</v>
      </c>
      <c r="D69" s="65">
        <f t="shared" si="9"/>
        <v>39050</v>
      </c>
      <c r="E69" s="55">
        <v>39050</v>
      </c>
      <c r="F69" s="57">
        <v>0</v>
      </c>
      <c r="G69" s="57">
        <v>0</v>
      </c>
      <c r="H69" s="57">
        <v>0</v>
      </c>
      <c r="I69" s="44" t="s">
        <v>89</v>
      </c>
      <c r="J69" s="6" t="s">
        <v>86</v>
      </c>
    </row>
    <row r="70" spans="1:10">
      <c r="A70" s="75" t="s">
        <v>14</v>
      </c>
      <c r="B70" s="75"/>
      <c r="C70" s="75"/>
      <c r="D70" s="75"/>
      <c r="E70" s="75"/>
      <c r="F70" s="75"/>
      <c r="G70" s="75"/>
      <c r="H70" s="75"/>
    </row>
    <row r="71" spans="1:10">
      <c r="A71" s="75" t="s">
        <v>15</v>
      </c>
      <c r="B71" s="75"/>
      <c r="C71" s="75"/>
      <c r="D71" s="75"/>
      <c r="E71" s="75"/>
      <c r="F71" s="75"/>
      <c r="G71" s="75"/>
      <c r="H71" s="75"/>
    </row>
    <row r="72" spans="1:10">
      <c r="A72" s="75" t="s">
        <v>16</v>
      </c>
      <c r="B72" s="75"/>
      <c r="C72" s="75"/>
      <c r="D72" s="75"/>
      <c r="E72" s="75"/>
      <c r="F72" s="75"/>
      <c r="G72" s="75"/>
      <c r="H72" s="75"/>
    </row>
    <row r="73" spans="1:10">
      <c r="A73" s="75" t="s">
        <v>17</v>
      </c>
      <c r="B73" s="75"/>
      <c r="C73" s="75"/>
      <c r="D73" s="75"/>
      <c r="E73" s="75"/>
      <c r="F73" s="75"/>
      <c r="G73" s="75"/>
      <c r="H73" s="75"/>
    </row>
    <row r="74" spans="1:10">
      <c r="A74" s="75" t="s">
        <v>18</v>
      </c>
      <c r="B74" s="75"/>
      <c r="C74" s="75"/>
      <c r="D74" s="75"/>
      <c r="E74" s="75"/>
      <c r="F74" s="75"/>
      <c r="G74" s="75"/>
      <c r="H74" s="75"/>
    </row>
    <row r="75" spans="1:10">
      <c r="A75" s="75" t="s">
        <v>27</v>
      </c>
      <c r="B75" s="75"/>
      <c r="C75" s="75"/>
      <c r="D75" s="75"/>
      <c r="E75" s="75"/>
      <c r="F75" s="75"/>
      <c r="G75" s="75"/>
      <c r="H75" s="75"/>
    </row>
    <row r="76" spans="1:10">
      <c r="A76" s="75" t="s">
        <v>19</v>
      </c>
      <c r="B76" s="75"/>
      <c r="C76" s="75"/>
      <c r="D76" s="75"/>
      <c r="E76" s="75"/>
      <c r="F76" s="75"/>
      <c r="G76" s="75"/>
      <c r="H76" s="75"/>
    </row>
    <row r="77" spans="1:10">
      <c r="A77" s="75" t="s">
        <v>20</v>
      </c>
      <c r="B77" s="75"/>
      <c r="C77" s="75"/>
      <c r="D77" s="75"/>
      <c r="E77" s="75"/>
      <c r="F77" s="75"/>
      <c r="G77" s="75"/>
      <c r="H77" s="75"/>
    </row>
    <row r="78" spans="1:10">
      <c r="A78" s="75" t="s">
        <v>21</v>
      </c>
      <c r="B78" s="75"/>
      <c r="C78" s="75"/>
      <c r="D78" s="75"/>
      <c r="E78" s="75"/>
      <c r="F78" s="75"/>
      <c r="G78" s="75"/>
      <c r="H78" s="75"/>
    </row>
    <row r="79" spans="1:10">
      <c r="A79" s="75" t="s">
        <v>22</v>
      </c>
      <c r="B79" s="75"/>
      <c r="C79" s="75"/>
      <c r="D79" s="75"/>
      <c r="E79" s="75"/>
      <c r="F79" s="75"/>
      <c r="G79" s="75"/>
      <c r="H79" s="75"/>
    </row>
    <row r="80" spans="1:10">
      <c r="A80" s="75" t="s">
        <v>23</v>
      </c>
      <c r="B80" s="75"/>
      <c r="C80" s="75"/>
      <c r="D80" s="75"/>
      <c r="E80" s="75"/>
      <c r="F80" s="75"/>
      <c r="G80" s="75"/>
      <c r="H80" s="75"/>
    </row>
    <row r="81" spans="1:8">
      <c r="A81" s="75" t="s">
        <v>24</v>
      </c>
      <c r="B81" s="75"/>
      <c r="C81" s="75"/>
      <c r="D81" s="75"/>
      <c r="E81" s="75"/>
      <c r="F81" s="75"/>
      <c r="G81" s="75"/>
      <c r="H81" s="75"/>
    </row>
    <row r="82" spans="1:8">
      <c r="A82" s="75" t="s">
        <v>25</v>
      </c>
      <c r="B82" s="75"/>
      <c r="C82" s="75"/>
      <c r="D82" s="75"/>
      <c r="E82" s="75"/>
      <c r="F82" s="75"/>
      <c r="G82" s="75"/>
      <c r="H82" s="75"/>
    </row>
    <row r="83" spans="1:8">
      <c r="A83" s="1" t="s">
        <v>26</v>
      </c>
    </row>
  </sheetData>
  <mergeCells count="23">
    <mergeCell ref="A2:I2"/>
    <mergeCell ref="A82:H82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70:H70"/>
    <mergeCell ref="D4:H4"/>
    <mergeCell ref="A4:A5"/>
    <mergeCell ref="J33:J35"/>
    <mergeCell ref="C4:C5"/>
    <mergeCell ref="I4:I5"/>
    <mergeCell ref="B4:B5"/>
    <mergeCell ref="J4:J5"/>
    <mergeCell ref="B12:B19"/>
    <mergeCell ref="J12:J13"/>
  </mergeCells>
  <pageMargins left="0.11811023622047245" right="0.11811023622047245" top="0.15748031496062992" bottom="0.15748031496062992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2019-04-27T09:07:55Z</dcterms:modified>
</cp:coreProperties>
</file>