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155" windowHeight="13170"/>
  </bookViews>
  <sheets>
    <sheet name="Приложение 11" sheetId="2" r:id="rId1"/>
  </sheets>
  <calcPr calcId="125725"/>
</workbook>
</file>

<file path=xl/calcChain.xml><?xml version="1.0" encoding="utf-8"?>
<calcChain xmlns="http://schemas.openxmlformats.org/spreadsheetml/2006/main">
  <c r="J22" i="2"/>
  <c r="I22"/>
  <c r="E22"/>
  <c r="D22"/>
  <c r="J27"/>
  <c r="E27"/>
  <c r="I27"/>
  <c r="D27"/>
  <c r="F57"/>
  <c r="G57"/>
  <c r="H57"/>
  <c r="J57"/>
  <c r="K57"/>
  <c r="L57"/>
  <c r="M57"/>
  <c r="E57"/>
  <c r="F55"/>
  <c r="G55"/>
  <c r="H55"/>
  <c r="J55"/>
  <c r="K55"/>
  <c r="L55"/>
  <c r="M55"/>
  <c r="E55"/>
  <c r="F53"/>
  <c r="G53"/>
  <c r="H53"/>
  <c r="J53"/>
  <c r="K53"/>
  <c r="L53"/>
  <c r="M53"/>
  <c r="E53"/>
  <c r="F48"/>
  <c r="G48"/>
  <c r="H48"/>
  <c r="J48"/>
  <c r="K48"/>
  <c r="L48"/>
  <c r="M48"/>
  <c r="E48"/>
  <c r="F46"/>
  <c r="G46"/>
  <c r="H46"/>
  <c r="J46"/>
  <c r="K46"/>
  <c r="L46"/>
  <c r="M46"/>
  <c r="E46"/>
  <c r="F43"/>
  <c r="G43"/>
  <c r="H43"/>
  <c r="J43"/>
  <c r="K43"/>
  <c r="L43"/>
  <c r="M43"/>
  <c r="E43"/>
  <c r="F37"/>
  <c r="G37"/>
  <c r="H37"/>
  <c r="J37"/>
  <c r="K37"/>
  <c r="L37"/>
  <c r="M37"/>
  <c r="E37"/>
  <c r="D37" s="1"/>
  <c r="F35"/>
  <c r="G35"/>
  <c r="H35"/>
  <c r="J35"/>
  <c r="K35"/>
  <c r="L35"/>
  <c r="M35"/>
  <c r="E35"/>
  <c r="F30"/>
  <c r="G30"/>
  <c r="H30"/>
  <c r="J30"/>
  <c r="K30"/>
  <c r="L30"/>
  <c r="M30"/>
  <c r="E30"/>
  <c r="F21"/>
  <c r="G21"/>
  <c r="H21"/>
  <c r="J21"/>
  <c r="K21"/>
  <c r="L21"/>
  <c r="M21"/>
  <c r="E21"/>
  <c r="D21" s="1"/>
  <c r="F17"/>
  <c r="G17"/>
  <c r="H17"/>
  <c r="J17"/>
  <c r="K17"/>
  <c r="L17"/>
  <c r="M17"/>
  <c r="E17"/>
  <c r="D17" s="1"/>
  <c r="I10"/>
  <c r="I11"/>
  <c r="I12"/>
  <c r="I13"/>
  <c r="I14"/>
  <c r="I15"/>
  <c r="I16"/>
  <c r="I18"/>
  <c r="I19"/>
  <c r="I20"/>
  <c r="I23"/>
  <c r="I24"/>
  <c r="I25"/>
  <c r="I26"/>
  <c r="I28"/>
  <c r="I29"/>
  <c r="I31"/>
  <c r="I32"/>
  <c r="I33"/>
  <c r="I34"/>
  <c r="I36"/>
  <c r="I35" s="1"/>
  <c r="I38"/>
  <c r="I39"/>
  <c r="I40"/>
  <c r="I41"/>
  <c r="I42"/>
  <c r="I44"/>
  <c r="I45"/>
  <c r="I47"/>
  <c r="I46" s="1"/>
  <c r="I49"/>
  <c r="I50"/>
  <c r="I51"/>
  <c r="I52"/>
  <c r="I54"/>
  <c r="I53" s="1"/>
  <c r="I56"/>
  <c r="I55" s="1"/>
  <c r="I58"/>
  <c r="I57" s="1"/>
  <c r="D11"/>
  <c r="D12"/>
  <c r="D13"/>
  <c r="D14"/>
  <c r="D15"/>
  <c r="D16"/>
  <c r="D18"/>
  <c r="D19"/>
  <c r="D20"/>
  <c r="D23"/>
  <c r="D24"/>
  <c r="D25"/>
  <c r="D26"/>
  <c r="D28"/>
  <c r="D29"/>
  <c r="D31"/>
  <c r="D32"/>
  <c r="D33"/>
  <c r="D34"/>
  <c r="D36"/>
  <c r="D38"/>
  <c r="D39"/>
  <c r="D40"/>
  <c r="D41"/>
  <c r="D42"/>
  <c r="D43"/>
  <c r="D44"/>
  <c r="D45"/>
  <c r="D47"/>
  <c r="D48"/>
  <c r="D49"/>
  <c r="D50"/>
  <c r="D51"/>
  <c r="D52"/>
  <c r="D53"/>
  <c r="D54"/>
  <c r="D55"/>
  <c r="D56"/>
  <c r="D57"/>
  <c r="D58"/>
  <c r="D10"/>
  <c r="F9"/>
  <c r="F59" s="1"/>
  <c r="G9"/>
  <c r="G59" s="1"/>
  <c r="H9"/>
  <c r="H59" s="1"/>
  <c r="J9"/>
  <c r="J59" s="1"/>
  <c r="K9"/>
  <c r="K59" s="1"/>
  <c r="L9"/>
  <c r="L59" s="1"/>
  <c r="M9"/>
  <c r="M59" s="1"/>
  <c r="E9"/>
  <c r="E59" s="1"/>
  <c r="D30" l="1"/>
  <c r="D35"/>
  <c r="D46"/>
  <c r="I43"/>
  <c r="I30"/>
  <c r="I21"/>
  <c r="I48"/>
  <c r="I37"/>
  <c r="I17"/>
  <c r="I9"/>
  <c r="I59" s="1"/>
  <c r="D9"/>
</calcChain>
</file>

<file path=xl/sharedStrings.xml><?xml version="1.0" encoding="utf-8"?>
<sst xmlns="http://schemas.openxmlformats.org/spreadsheetml/2006/main" count="72" uniqueCount="66">
  <si>
    <t>Всего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</si>
  <si>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</si>
  <si>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</si>
  <si>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</si>
  <si>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</si>
  <si>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</si>
  <si>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</si>
  <si>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</si>
  <si>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</si>
  <si>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</si>
  <si>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</si>
  <si>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</si>
  <si>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</si>
  <si>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</si>
  <si>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</si>
  <si>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</si>
  <si>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</si>
  <si>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</si>
  <si>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</si>
  <si>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</si>
  <si>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</si>
  <si>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</si>
  <si>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</si>
  <si>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</si>
  <si>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</si>
  <si>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</si>
  <si>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</si>
  <si>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</si>
  <si>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</si>
  <si>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</si>
  <si>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</si>
  <si>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</si>
  <si>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</si>
  <si>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</si>
  <si>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</si>
  <si>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</si>
  <si>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</si>
  <si>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</si>
  <si>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</si>
  <si>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</si>
  <si>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</si>
  <si>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</si>
  <si>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</si>
  <si>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</si>
  <si>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</si>
  <si>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</si>
  <si>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</si>
  <si>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</si>
  <si>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</si>
  <si>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</si>
  <si>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</si>
  <si>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</si>
  <si>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</si>
  <si>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</si>
  <si>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</si>
  <si>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</si>
  <si>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</si>
  <si>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>Распределение бюджетных ассигнований  по разделам и подразделам</t>
  </si>
  <si>
    <t>к решению Думы города Урай</t>
  </si>
  <si>
    <t>Приложение 11</t>
  </si>
  <si>
    <t>2019 год</t>
  </si>
  <si>
    <t>2020 год</t>
  </si>
  <si>
    <t xml:space="preserve"> классификации расходов бюджетов на 2019-2020 год</t>
  </si>
  <si>
    <t xml:space="preserve">Дорожное хозяйство </t>
  </si>
  <si>
    <t>в том числе дорожный фонд</t>
  </si>
  <si>
    <t>от 26 декабря 2017 года №105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</si>
</sst>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right" vertical="center"/>
      <protection hidden="1"/>
    </xf>
    <xf numFmtId="165" fontId="2" fillId="0" borderId="1" xfId="1" applyNumberFormat="1" applyFont="1" applyFill="1" applyBorder="1" applyAlignment="1" applyProtection="1">
      <alignment horizontal="right"/>
      <protection hidden="1"/>
    </xf>
    <xf numFmtId="0" fontId="1" fillId="0" borderId="1" xfId="1" applyNumberFormat="1" applyFont="1" applyFill="1" applyBorder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3" xfId="1" applyNumberFormat="1" applyFont="1" applyFill="1" applyBorder="1" applyAlignment="1" applyProtection="1">
      <alignment horizontal="right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showGridLines="0" tabSelected="1" workbookViewId="0">
      <selection activeCell="I7" sqref="I7:I8"/>
    </sheetView>
  </sheetViews>
  <sheetFormatPr defaultColWidth="9.140625" defaultRowHeight="12.75"/>
  <cols>
    <col min="1" max="1" width="57.7109375" style="1" customWidth="1"/>
    <col min="2" max="2" width="6.42578125" style="21" customWidth="1"/>
    <col min="3" max="3" width="5.85546875" style="21" customWidth="1"/>
    <col min="4" max="4" width="15.5703125" style="1" customWidth="1"/>
    <col min="5" max="5" width="16" style="1" customWidth="1"/>
    <col min="6" max="7" width="15.5703125" style="1" customWidth="1"/>
    <col min="8" max="8" width="15.140625" style="1" customWidth="1"/>
    <col min="9" max="9" width="15.28515625" style="1" customWidth="1"/>
    <col min="10" max="10" width="16.28515625" style="1" customWidth="1"/>
    <col min="11" max="11" width="15.140625" style="1" customWidth="1"/>
    <col min="12" max="12" width="15.7109375" style="1" customWidth="1"/>
    <col min="13" max="13" width="14.28515625" style="1" customWidth="1"/>
    <col min="14" max="15" width="0" style="1" hidden="1" customWidth="1"/>
    <col min="16" max="16" width="4.7109375" style="1" customWidth="1"/>
    <col min="17" max="244" width="9.140625" style="1" customWidth="1"/>
    <col min="245" max="16384" width="9.140625" style="1"/>
  </cols>
  <sheetData>
    <row r="1" spans="1:16" ht="12" customHeight="1">
      <c r="A1" s="2"/>
      <c r="B1" s="15"/>
      <c r="C1" s="15"/>
      <c r="D1" s="2"/>
      <c r="E1" s="2"/>
      <c r="F1" s="2"/>
      <c r="G1" s="2"/>
      <c r="H1" s="6"/>
      <c r="I1" s="2"/>
      <c r="J1" s="2"/>
      <c r="K1" s="2"/>
      <c r="L1" s="6"/>
      <c r="M1" s="8" t="s">
        <v>59</v>
      </c>
      <c r="N1" s="6"/>
      <c r="O1" s="6"/>
      <c r="P1" s="2"/>
    </row>
    <row r="2" spans="1:16" ht="12.75" customHeight="1">
      <c r="A2" s="9"/>
      <c r="B2" s="16"/>
      <c r="C2" s="16"/>
      <c r="D2" s="9"/>
      <c r="E2" s="9"/>
      <c r="F2" s="9"/>
      <c r="G2" s="6"/>
      <c r="H2" s="6"/>
      <c r="I2" s="6"/>
      <c r="J2" s="6"/>
      <c r="K2" s="6"/>
      <c r="L2" s="30" t="s">
        <v>58</v>
      </c>
      <c r="M2" s="30"/>
      <c r="N2" s="30"/>
      <c r="O2" s="30"/>
      <c r="P2" s="2"/>
    </row>
    <row r="3" spans="1:16" ht="12" customHeight="1">
      <c r="A3" s="3"/>
      <c r="B3" s="17"/>
      <c r="C3" s="17"/>
      <c r="D3" s="3"/>
      <c r="E3" s="3"/>
      <c r="F3" s="3"/>
      <c r="G3" s="6"/>
      <c r="H3" s="6"/>
      <c r="I3" s="2"/>
      <c r="J3" s="6"/>
      <c r="K3" s="2"/>
      <c r="L3" s="30" t="s">
        <v>65</v>
      </c>
      <c r="M3" s="30"/>
      <c r="N3" s="30"/>
      <c r="O3" s="30"/>
      <c r="P3" s="2"/>
    </row>
    <row r="4" spans="1:16" ht="15.75" customHeight="1">
      <c r="A4" s="23" t="s">
        <v>57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"/>
      <c r="P4" s="2"/>
    </row>
    <row r="5" spans="1:16" ht="10.5" customHeight="1">
      <c r="A5" s="23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"/>
      <c r="P5" s="2"/>
    </row>
    <row r="6" spans="1:16" ht="12.75" customHeight="1">
      <c r="A6" s="7"/>
      <c r="B6" s="18"/>
      <c r="C6" s="18"/>
      <c r="D6" s="7"/>
      <c r="E6" s="7"/>
      <c r="F6" s="7"/>
      <c r="G6" s="7"/>
      <c r="H6" s="7"/>
      <c r="I6" s="7"/>
      <c r="J6" s="7"/>
      <c r="K6" s="2"/>
      <c r="L6" s="4"/>
      <c r="M6" s="6" t="s">
        <v>56</v>
      </c>
      <c r="N6" s="2"/>
      <c r="O6" s="2"/>
      <c r="P6" s="2"/>
    </row>
    <row r="7" spans="1:16" ht="11.25" customHeight="1">
      <c r="A7" s="24" t="s">
        <v>55</v>
      </c>
      <c r="B7" s="26" t="s">
        <v>54</v>
      </c>
      <c r="C7" s="26" t="s">
        <v>53</v>
      </c>
      <c r="D7" s="28" t="s">
        <v>52</v>
      </c>
      <c r="E7" s="22" t="s">
        <v>60</v>
      </c>
      <c r="F7" s="22"/>
      <c r="G7" s="22"/>
      <c r="H7" s="22"/>
      <c r="I7" s="28" t="s">
        <v>52</v>
      </c>
      <c r="J7" s="22" t="s">
        <v>61</v>
      </c>
      <c r="K7" s="22"/>
      <c r="L7" s="22"/>
      <c r="M7" s="22"/>
      <c r="N7" s="2"/>
      <c r="O7" s="6"/>
      <c r="P7" s="2"/>
    </row>
    <row r="8" spans="1:16" ht="66" customHeight="1">
      <c r="A8" s="25"/>
      <c r="B8" s="27"/>
      <c r="C8" s="27"/>
      <c r="D8" s="29"/>
      <c r="E8" s="11" t="s">
        <v>51</v>
      </c>
      <c r="F8" s="11" t="s">
        <v>50</v>
      </c>
      <c r="G8" s="11" t="s">
        <v>49</v>
      </c>
      <c r="H8" s="11" t="s">
        <v>48</v>
      </c>
      <c r="I8" s="29"/>
      <c r="J8" s="11" t="s">
        <v>51</v>
      </c>
      <c r="K8" s="11" t="s">
        <v>50</v>
      </c>
      <c r="L8" s="11" t="s">
        <v>49</v>
      </c>
      <c r="M8" s="11" t="s">
        <v>48</v>
      </c>
      <c r="N8" s="3"/>
      <c r="O8" s="2"/>
      <c r="P8" s="3"/>
    </row>
    <row r="9" spans="1:16" ht="15" customHeight="1">
      <c r="A9" s="12" t="s">
        <v>47</v>
      </c>
      <c r="B9" s="19">
        <v>1</v>
      </c>
      <c r="C9" s="19"/>
      <c r="D9" s="5">
        <f>SUM(E9:H9)</f>
        <v>289712.2</v>
      </c>
      <c r="E9" s="5">
        <f>SUM(E10:E16)</f>
        <v>281382.5</v>
      </c>
      <c r="F9" s="5">
        <f t="shared" ref="F9:M9" si="0">SUM(F10:F16)</f>
        <v>8329.7000000000007</v>
      </c>
      <c r="G9" s="5">
        <f t="shared" si="0"/>
        <v>0</v>
      </c>
      <c r="H9" s="5">
        <f t="shared" si="0"/>
        <v>0</v>
      </c>
      <c r="I9" s="5">
        <f>SUM(J9:M9)</f>
        <v>319727.3</v>
      </c>
      <c r="J9" s="5">
        <f t="shared" si="0"/>
        <v>311395</v>
      </c>
      <c r="K9" s="5">
        <f t="shared" si="0"/>
        <v>8332.2999999999993</v>
      </c>
      <c r="L9" s="5">
        <f t="shared" si="0"/>
        <v>0</v>
      </c>
      <c r="M9" s="5">
        <f t="shared" si="0"/>
        <v>0</v>
      </c>
      <c r="N9" s="10"/>
      <c r="O9" s="2"/>
      <c r="P9" s="2"/>
    </row>
    <row r="10" spans="1:16" ht="22.15" customHeight="1">
      <c r="A10" s="12" t="s">
        <v>46</v>
      </c>
      <c r="B10" s="19">
        <v>1</v>
      </c>
      <c r="C10" s="19">
        <v>2</v>
      </c>
      <c r="D10" s="5">
        <f>SUM(E10:H10)</f>
        <v>20758.5</v>
      </c>
      <c r="E10" s="5">
        <v>20758.5</v>
      </c>
      <c r="F10" s="5">
        <v>0</v>
      </c>
      <c r="G10" s="5">
        <v>0</v>
      </c>
      <c r="H10" s="5">
        <v>0</v>
      </c>
      <c r="I10" s="5">
        <f t="shared" ref="I10:I58" si="1">SUM(J10:M10)</f>
        <v>20608.400000000001</v>
      </c>
      <c r="J10" s="5">
        <v>20608.400000000001</v>
      </c>
      <c r="K10" s="5">
        <v>0</v>
      </c>
      <c r="L10" s="5">
        <v>0</v>
      </c>
      <c r="M10" s="5">
        <v>0</v>
      </c>
      <c r="N10" s="10"/>
      <c r="O10" s="2"/>
      <c r="P10" s="2"/>
    </row>
    <row r="11" spans="1:16" ht="22.9" customHeight="1">
      <c r="A11" s="12" t="s">
        <v>45</v>
      </c>
      <c r="B11" s="19">
        <v>1</v>
      </c>
      <c r="C11" s="19">
        <v>3</v>
      </c>
      <c r="D11" s="5">
        <f t="shared" ref="D11:D58" si="2">SUM(E11:H11)</f>
        <v>15362.8</v>
      </c>
      <c r="E11" s="5">
        <v>15362.8</v>
      </c>
      <c r="F11" s="5">
        <v>0</v>
      </c>
      <c r="G11" s="5">
        <v>0</v>
      </c>
      <c r="H11" s="5">
        <v>0</v>
      </c>
      <c r="I11" s="5">
        <f t="shared" si="1"/>
        <v>15292</v>
      </c>
      <c r="J11" s="5">
        <v>15292</v>
      </c>
      <c r="K11" s="5">
        <v>0</v>
      </c>
      <c r="L11" s="5">
        <v>0</v>
      </c>
      <c r="M11" s="5">
        <v>0</v>
      </c>
      <c r="N11" s="10"/>
      <c r="O11" s="2"/>
      <c r="P11" s="2"/>
    </row>
    <row r="12" spans="1:16" ht="31.9" customHeight="1">
      <c r="A12" s="12" t="s">
        <v>44</v>
      </c>
      <c r="B12" s="19">
        <v>1</v>
      </c>
      <c r="C12" s="19">
        <v>4</v>
      </c>
      <c r="D12" s="5">
        <f t="shared" si="2"/>
        <v>168162.7</v>
      </c>
      <c r="E12" s="5">
        <v>168162.7</v>
      </c>
      <c r="F12" s="5">
        <v>0</v>
      </c>
      <c r="G12" s="5">
        <v>0</v>
      </c>
      <c r="H12" s="5">
        <v>0</v>
      </c>
      <c r="I12" s="5">
        <f t="shared" si="1"/>
        <v>165081.4</v>
      </c>
      <c r="J12" s="5">
        <v>165081.4</v>
      </c>
      <c r="K12" s="5">
        <v>0</v>
      </c>
      <c r="L12" s="5">
        <v>0</v>
      </c>
      <c r="M12" s="5">
        <v>0</v>
      </c>
      <c r="N12" s="10"/>
      <c r="O12" s="2"/>
      <c r="P12" s="2"/>
    </row>
    <row r="13" spans="1:16" ht="12.75" customHeight="1">
      <c r="A13" s="12" t="s">
        <v>43</v>
      </c>
      <c r="B13" s="19">
        <v>1</v>
      </c>
      <c r="C13" s="19">
        <v>5</v>
      </c>
      <c r="D13" s="5">
        <f t="shared" si="2"/>
        <v>4.2</v>
      </c>
      <c r="E13" s="5">
        <v>0</v>
      </c>
      <c r="F13" s="5">
        <v>4.2</v>
      </c>
      <c r="G13" s="5">
        <v>0</v>
      </c>
      <c r="H13" s="5">
        <v>0</v>
      </c>
      <c r="I13" s="5">
        <f t="shared" si="1"/>
        <v>6.8</v>
      </c>
      <c r="J13" s="5">
        <v>0</v>
      </c>
      <c r="K13" s="5">
        <v>6.8</v>
      </c>
      <c r="L13" s="5">
        <v>0</v>
      </c>
      <c r="M13" s="5">
        <v>0</v>
      </c>
      <c r="N13" s="10"/>
      <c r="O13" s="2"/>
      <c r="P13" s="2"/>
    </row>
    <row r="14" spans="1:16" ht="24" customHeight="1">
      <c r="A14" s="12" t="s">
        <v>42</v>
      </c>
      <c r="B14" s="19">
        <v>1</v>
      </c>
      <c r="C14" s="19">
        <v>6</v>
      </c>
      <c r="D14" s="5">
        <f t="shared" si="2"/>
        <v>36082.699999999997</v>
      </c>
      <c r="E14" s="5">
        <v>36082.699999999997</v>
      </c>
      <c r="F14" s="5">
        <v>0</v>
      </c>
      <c r="G14" s="5">
        <v>0</v>
      </c>
      <c r="H14" s="5">
        <v>0</v>
      </c>
      <c r="I14" s="5">
        <f t="shared" si="1"/>
        <v>37073</v>
      </c>
      <c r="J14" s="5">
        <v>37073</v>
      </c>
      <c r="K14" s="5">
        <v>0</v>
      </c>
      <c r="L14" s="5">
        <v>0</v>
      </c>
      <c r="M14" s="5">
        <v>0</v>
      </c>
      <c r="N14" s="10"/>
      <c r="O14" s="2"/>
      <c r="P14" s="2"/>
    </row>
    <row r="15" spans="1:16" ht="12.75" customHeight="1">
      <c r="A15" s="12" t="s">
        <v>41</v>
      </c>
      <c r="B15" s="19">
        <v>1</v>
      </c>
      <c r="C15" s="19">
        <v>11</v>
      </c>
      <c r="D15" s="5">
        <f t="shared" si="2"/>
        <v>5000</v>
      </c>
      <c r="E15" s="5">
        <v>5000</v>
      </c>
      <c r="F15" s="5">
        <v>0</v>
      </c>
      <c r="G15" s="5">
        <v>0</v>
      </c>
      <c r="H15" s="5">
        <v>0</v>
      </c>
      <c r="I15" s="5">
        <f t="shared" si="1"/>
        <v>5000</v>
      </c>
      <c r="J15" s="5">
        <v>5000</v>
      </c>
      <c r="K15" s="5">
        <v>0</v>
      </c>
      <c r="L15" s="5">
        <v>0</v>
      </c>
      <c r="M15" s="5">
        <v>0</v>
      </c>
      <c r="N15" s="10"/>
      <c r="O15" s="2"/>
      <c r="P15" s="2"/>
    </row>
    <row r="16" spans="1:16" ht="12.75" customHeight="1">
      <c r="A16" s="12" t="s">
        <v>40</v>
      </c>
      <c r="B16" s="19">
        <v>1</v>
      </c>
      <c r="C16" s="19">
        <v>13</v>
      </c>
      <c r="D16" s="5">
        <f t="shared" si="2"/>
        <v>44341.3</v>
      </c>
      <c r="E16" s="5">
        <v>36015.800000000003</v>
      </c>
      <c r="F16" s="5">
        <v>8325.5</v>
      </c>
      <c r="G16" s="5">
        <v>0</v>
      </c>
      <c r="H16" s="5">
        <v>0</v>
      </c>
      <c r="I16" s="5">
        <f t="shared" si="1"/>
        <v>76665.7</v>
      </c>
      <c r="J16" s="5">
        <v>68340.2</v>
      </c>
      <c r="K16" s="5">
        <v>8325.5</v>
      </c>
      <c r="L16" s="5">
        <v>0</v>
      </c>
      <c r="M16" s="5">
        <v>0</v>
      </c>
      <c r="N16" s="10"/>
      <c r="O16" s="2"/>
      <c r="P16" s="2"/>
    </row>
    <row r="17" spans="1:16" ht="15" customHeight="1">
      <c r="A17" s="12" t="s">
        <v>39</v>
      </c>
      <c r="B17" s="19">
        <v>3</v>
      </c>
      <c r="C17" s="19"/>
      <c r="D17" s="5">
        <f>SUM(E17:H17)</f>
        <v>33999.1</v>
      </c>
      <c r="E17" s="5">
        <f>SUM(E18:E20)</f>
        <v>26541.5</v>
      </c>
      <c r="F17" s="5">
        <f t="shared" ref="F17:M17" si="3">SUM(F18:F20)</f>
        <v>6536</v>
      </c>
      <c r="G17" s="5">
        <f t="shared" si="3"/>
        <v>921.6</v>
      </c>
      <c r="H17" s="5">
        <f t="shared" si="3"/>
        <v>0</v>
      </c>
      <c r="I17" s="5">
        <f t="shared" si="3"/>
        <v>33819</v>
      </c>
      <c r="J17" s="5">
        <f t="shared" si="3"/>
        <v>26365.800000000003</v>
      </c>
      <c r="K17" s="5">
        <f t="shared" si="3"/>
        <v>6502</v>
      </c>
      <c r="L17" s="5">
        <f t="shared" si="3"/>
        <v>951.2</v>
      </c>
      <c r="M17" s="5">
        <f t="shared" si="3"/>
        <v>0</v>
      </c>
      <c r="N17" s="10"/>
      <c r="O17" s="2"/>
      <c r="P17" s="2"/>
    </row>
    <row r="18" spans="1:16" ht="12.75" customHeight="1">
      <c r="A18" s="12" t="s">
        <v>38</v>
      </c>
      <c r="B18" s="19">
        <v>3</v>
      </c>
      <c r="C18" s="19">
        <v>4</v>
      </c>
      <c r="D18" s="5">
        <f t="shared" si="2"/>
        <v>6536</v>
      </c>
      <c r="E18" s="5">
        <v>0</v>
      </c>
      <c r="F18" s="5">
        <v>6536</v>
      </c>
      <c r="G18" s="5">
        <v>0</v>
      </c>
      <c r="H18" s="5">
        <v>0</v>
      </c>
      <c r="I18" s="5">
        <f t="shared" si="1"/>
        <v>6502</v>
      </c>
      <c r="J18" s="5">
        <v>0</v>
      </c>
      <c r="K18" s="5">
        <v>6502</v>
      </c>
      <c r="L18" s="5">
        <v>0</v>
      </c>
      <c r="M18" s="5">
        <v>0</v>
      </c>
      <c r="N18" s="10"/>
      <c r="O18" s="2"/>
      <c r="P18" s="2"/>
    </row>
    <row r="19" spans="1:16" ht="21.6" customHeight="1">
      <c r="A19" s="12" t="s">
        <v>37</v>
      </c>
      <c r="B19" s="19">
        <v>3</v>
      </c>
      <c r="C19" s="19">
        <v>9</v>
      </c>
      <c r="D19" s="5">
        <f t="shared" si="2"/>
        <v>23734.5</v>
      </c>
      <c r="E19" s="5">
        <v>23734.5</v>
      </c>
      <c r="F19" s="5">
        <v>0</v>
      </c>
      <c r="G19" s="5">
        <v>0</v>
      </c>
      <c r="H19" s="5">
        <v>0</v>
      </c>
      <c r="I19" s="5">
        <f t="shared" si="1"/>
        <v>23537.4</v>
      </c>
      <c r="J19" s="5">
        <v>23537.4</v>
      </c>
      <c r="K19" s="5">
        <v>0</v>
      </c>
      <c r="L19" s="5">
        <v>0</v>
      </c>
      <c r="M19" s="5">
        <v>0</v>
      </c>
      <c r="N19" s="10"/>
      <c r="O19" s="2"/>
      <c r="P19" s="2"/>
    </row>
    <row r="20" spans="1:16" ht="21.75" customHeight="1">
      <c r="A20" s="12" t="s">
        <v>36</v>
      </c>
      <c r="B20" s="19">
        <v>3</v>
      </c>
      <c r="C20" s="19">
        <v>14</v>
      </c>
      <c r="D20" s="5">
        <f t="shared" si="2"/>
        <v>3728.6</v>
      </c>
      <c r="E20" s="5">
        <v>2807</v>
      </c>
      <c r="F20" s="5">
        <v>0</v>
      </c>
      <c r="G20" s="5">
        <v>921.6</v>
      </c>
      <c r="H20" s="5">
        <v>0</v>
      </c>
      <c r="I20" s="5">
        <f t="shared" si="1"/>
        <v>3779.6000000000004</v>
      </c>
      <c r="J20" s="5">
        <v>2828.4</v>
      </c>
      <c r="K20" s="5">
        <v>0</v>
      </c>
      <c r="L20" s="5">
        <v>951.2</v>
      </c>
      <c r="M20" s="5">
        <v>0</v>
      </c>
      <c r="N20" s="10"/>
      <c r="O20" s="2"/>
      <c r="P20" s="2"/>
    </row>
    <row r="21" spans="1:16" ht="12.75" customHeight="1">
      <c r="A21" s="12" t="s">
        <v>35</v>
      </c>
      <c r="B21" s="19">
        <v>4</v>
      </c>
      <c r="C21" s="19"/>
      <c r="D21" s="5">
        <f t="shared" si="2"/>
        <v>203638.30000000002</v>
      </c>
      <c r="E21" s="5">
        <f>E23+E24+E25+E26+E28+E29</f>
        <v>131165.5</v>
      </c>
      <c r="F21" s="5">
        <f t="shared" ref="F21:M21" si="4">F23+F24+F25+F26+F28+F29</f>
        <v>17358.7</v>
      </c>
      <c r="G21" s="5">
        <f t="shared" si="4"/>
        <v>52715.600000000006</v>
      </c>
      <c r="H21" s="5">
        <f t="shared" si="4"/>
        <v>2398.5</v>
      </c>
      <c r="I21" s="5">
        <f t="shared" si="4"/>
        <v>182411.3</v>
      </c>
      <c r="J21" s="5">
        <f t="shared" si="4"/>
        <v>109838.39999999999</v>
      </c>
      <c r="K21" s="5">
        <f t="shared" si="4"/>
        <v>17458.7</v>
      </c>
      <c r="L21" s="5">
        <f t="shared" si="4"/>
        <v>52715.7</v>
      </c>
      <c r="M21" s="5">
        <f t="shared" si="4"/>
        <v>2398.5</v>
      </c>
      <c r="N21" s="10"/>
      <c r="O21" s="2"/>
      <c r="P21" s="2"/>
    </row>
    <row r="22" spans="1:16" ht="12.75" customHeight="1">
      <c r="A22" s="12" t="s">
        <v>64</v>
      </c>
      <c r="B22" s="19">
        <v>4</v>
      </c>
      <c r="C22" s="19"/>
      <c r="D22" s="5">
        <f>SUM(E22:H22)</f>
        <v>63173.7</v>
      </c>
      <c r="E22" s="5">
        <f>39895.1+1163.9</f>
        <v>41059</v>
      </c>
      <c r="F22" s="5">
        <v>0</v>
      </c>
      <c r="G22" s="5">
        <v>22114.7</v>
      </c>
      <c r="H22" s="5">
        <v>0</v>
      </c>
      <c r="I22" s="5">
        <f>SUM(J22:M22)</f>
        <v>62873.8</v>
      </c>
      <c r="J22" s="5">
        <f>39595.1+1163.9</f>
        <v>40759</v>
      </c>
      <c r="K22" s="5">
        <v>0</v>
      </c>
      <c r="L22" s="5">
        <v>22114.799999999999</v>
      </c>
      <c r="M22" s="5">
        <v>0</v>
      </c>
      <c r="N22" s="10"/>
      <c r="O22" s="2"/>
      <c r="P22" s="2"/>
    </row>
    <row r="23" spans="1:16" ht="12.75" customHeight="1">
      <c r="A23" s="12" t="s">
        <v>34</v>
      </c>
      <c r="B23" s="19">
        <v>4</v>
      </c>
      <c r="C23" s="19">
        <v>1</v>
      </c>
      <c r="D23" s="5">
        <f t="shared" si="2"/>
        <v>4824.3</v>
      </c>
      <c r="E23" s="5">
        <v>2425.8000000000002</v>
      </c>
      <c r="F23" s="5">
        <v>0</v>
      </c>
      <c r="G23" s="5">
        <v>0</v>
      </c>
      <c r="H23" s="5">
        <v>2398.5</v>
      </c>
      <c r="I23" s="5">
        <f t="shared" si="1"/>
        <v>4824.3</v>
      </c>
      <c r="J23" s="5">
        <v>2425.8000000000002</v>
      </c>
      <c r="K23" s="5">
        <v>0</v>
      </c>
      <c r="L23" s="5">
        <v>0</v>
      </c>
      <c r="M23" s="5">
        <v>2398.5</v>
      </c>
      <c r="N23" s="10"/>
      <c r="O23" s="2"/>
      <c r="P23" s="2"/>
    </row>
    <row r="24" spans="1:16" ht="12.75" customHeight="1">
      <c r="A24" s="12" t="s">
        <v>33</v>
      </c>
      <c r="B24" s="19">
        <v>4</v>
      </c>
      <c r="C24" s="19">
        <v>5</v>
      </c>
      <c r="D24" s="5">
        <f t="shared" si="2"/>
        <v>15830</v>
      </c>
      <c r="E24" s="5">
        <v>40</v>
      </c>
      <c r="F24" s="5">
        <v>15790</v>
      </c>
      <c r="G24" s="5">
        <v>0</v>
      </c>
      <c r="H24" s="5">
        <v>0</v>
      </c>
      <c r="I24" s="5">
        <f t="shared" si="1"/>
        <v>15930</v>
      </c>
      <c r="J24" s="5">
        <v>40</v>
      </c>
      <c r="K24" s="5">
        <v>15890</v>
      </c>
      <c r="L24" s="5">
        <v>0</v>
      </c>
      <c r="M24" s="5">
        <v>0</v>
      </c>
      <c r="N24" s="10"/>
      <c r="O24" s="2"/>
      <c r="P24" s="2"/>
    </row>
    <row r="25" spans="1:16" ht="12.75" customHeight="1">
      <c r="A25" s="12" t="s">
        <v>32</v>
      </c>
      <c r="B25" s="19">
        <v>4</v>
      </c>
      <c r="C25" s="19">
        <v>8</v>
      </c>
      <c r="D25" s="5">
        <f t="shared" si="2"/>
        <v>10600</v>
      </c>
      <c r="E25" s="5">
        <v>10600</v>
      </c>
      <c r="F25" s="5">
        <v>0</v>
      </c>
      <c r="G25" s="5">
        <v>0</v>
      </c>
      <c r="H25" s="5">
        <v>0</v>
      </c>
      <c r="I25" s="5">
        <f t="shared" si="1"/>
        <v>10600</v>
      </c>
      <c r="J25" s="5">
        <v>10600</v>
      </c>
      <c r="K25" s="5">
        <v>0</v>
      </c>
      <c r="L25" s="5">
        <v>0</v>
      </c>
      <c r="M25" s="5">
        <v>0</v>
      </c>
      <c r="N25" s="10"/>
      <c r="O25" s="2"/>
      <c r="P25" s="2"/>
    </row>
    <row r="26" spans="1:16" ht="12.75" customHeight="1">
      <c r="A26" s="12" t="s">
        <v>63</v>
      </c>
      <c r="B26" s="19">
        <v>4</v>
      </c>
      <c r="C26" s="19">
        <v>9</v>
      </c>
      <c r="D26" s="5">
        <f t="shared" si="2"/>
        <v>82390.8</v>
      </c>
      <c r="E26" s="5">
        <v>60276.1</v>
      </c>
      <c r="F26" s="5">
        <v>0</v>
      </c>
      <c r="G26" s="5">
        <v>22114.7</v>
      </c>
      <c r="H26" s="5">
        <v>0</v>
      </c>
      <c r="I26" s="5">
        <f t="shared" si="1"/>
        <v>63748.899999999994</v>
      </c>
      <c r="J26" s="5">
        <v>41634.1</v>
      </c>
      <c r="K26" s="5">
        <v>0</v>
      </c>
      <c r="L26" s="5">
        <v>22114.799999999999</v>
      </c>
      <c r="M26" s="5">
        <v>0</v>
      </c>
      <c r="N26" s="10"/>
      <c r="O26" s="2"/>
      <c r="P26" s="2"/>
    </row>
    <row r="27" spans="1:16" ht="12.75" customHeight="1">
      <c r="A27" s="12" t="s">
        <v>64</v>
      </c>
      <c r="B27" s="19">
        <v>4</v>
      </c>
      <c r="C27" s="19">
        <v>9</v>
      </c>
      <c r="D27" s="5">
        <f>SUM(E27:H27)</f>
        <v>63173.7</v>
      </c>
      <c r="E27" s="5">
        <f>39895.1+1163.9</f>
        <v>41059</v>
      </c>
      <c r="F27" s="5">
        <v>0</v>
      </c>
      <c r="G27" s="5">
        <v>22114.7</v>
      </c>
      <c r="H27" s="5">
        <v>0</v>
      </c>
      <c r="I27" s="5">
        <f>SUM(J27:M27)</f>
        <v>62873.8</v>
      </c>
      <c r="J27" s="5">
        <f>39595.1+1163.9</f>
        <v>40759</v>
      </c>
      <c r="K27" s="5">
        <v>0</v>
      </c>
      <c r="L27" s="5">
        <v>22114.799999999999</v>
      </c>
      <c r="M27" s="5">
        <v>0</v>
      </c>
      <c r="N27" s="10"/>
      <c r="O27" s="2"/>
      <c r="P27" s="2"/>
    </row>
    <row r="28" spans="1:16" ht="12.75" customHeight="1">
      <c r="A28" s="12" t="s">
        <v>31</v>
      </c>
      <c r="B28" s="19">
        <v>4</v>
      </c>
      <c r="C28" s="19">
        <v>10</v>
      </c>
      <c r="D28" s="5">
        <f t="shared" si="2"/>
        <v>4858.3999999999996</v>
      </c>
      <c r="E28" s="5">
        <v>4858.3999999999996</v>
      </c>
      <c r="F28" s="5">
        <v>0</v>
      </c>
      <c r="G28" s="5">
        <v>0</v>
      </c>
      <c r="H28" s="5">
        <v>0</v>
      </c>
      <c r="I28" s="5">
        <f t="shared" si="1"/>
        <v>4308.3999999999996</v>
      </c>
      <c r="J28" s="5">
        <v>4308.3999999999996</v>
      </c>
      <c r="K28" s="5">
        <v>0</v>
      </c>
      <c r="L28" s="5">
        <v>0</v>
      </c>
      <c r="M28" s="5">
        <v>0</v>
      </c>
      <c r="N28" s="10"/>
      <c r="O28" s="2"/>
      <c r="P28" s="2"/>
    </row>
    <row r="29" spans="1:16" ht="12.75" customHeight="1">
      <c r="A29" s="12" t="s">
        <v>30</v>
      </c>
      <c r="B29" s="19">
        <v>4</v>
      </c>
      <c r="C29" s="19">
        <v>12</v>
      </c>
      <c r="D29" s="5">
        <f t="shared" si="2"/>
        <v>85134.799999999988</v>
      </c>
      <c r="E29" s="5">
        <v>52965.2</v>
      </c>
      <c r="F29" s="5">
        <v>1568.7</v>
      </c>
      <c r="G29" s="5">
        <v>30600.9</v>
      </c>
      <c r="H29" s="5">
        <v>0</v>
      </c>
      <c r="I29" s="5">
        <f t="shared" si="1"/>
        <v>82999.7</v>
      </c>
      <c r="J29" s="5">
        <v>50830.1</v>
      </c>
      <c r="K29" s="5">
        <v>1568.7</v>
      </c>
      <c r="L29" s="5">
        <v>30600.9</v>
      </c>
      <c r="M29" s="5">
        <v>0</v>
      </c>
      <c r="N29" s="10"/>
      <c r="O29" s="2"/>
      <c r="P29" s="2"/>
    </row>
    <row r="30" spans="1:16" ht="12.75" customHeight="1">
      <c r="A30" s="12" t="s">
        <v>29</v>
      </c>
      <c r="B30" s="19">
        <v>5</v>
      </c>
      <c r="C30" s="19"/>
      <c r="D30" s="5">
        <f t="shared" si="2"/>
        <v>311851.90000000002</v>
      </c>
      <c r="E30" s="5">
        <f>SUM(E31:E34)</f>
        <v>207237</v>
      </c>
      <c r="F30" s="5">
        <f t="shared" ref="F30:M30" si="5">SUM(F31:F34)</f>
        <v>5479.7000000000007</v>
      </c>
      <c r="G30" s="5">
        <f t="shared" si="5"/>
        <v>99135.200000000012</v>
      </c>
      <c r="H30" s="5">
        <f t="shared" si="5"/>
        <v>0</v>
      </c>
      <c r="I30" s="5">
        <f t="shared" si="5"/>
        <v>536330.9</v>
      </c>
      <c r="J30" s="5">
        <f t="shared" si="5"/>
        <v>212516.40000000002</v>
      </c>
      <c r="K30" s="5">
        <f t="shared" si="5"/>
        <v>5768.4000000000005</v>
      </c>
      <c r="L30" s="5">
        <f t="shared" si="5"/>
        <v>318046.09999999998</v>
      </c>
      <c r="M30" s="5">
        <f t="shared" si="5"/>
        <v>0</v>
      </c>
      <c r="N30" s="10"/>
      <c r="O30" s="2"/>
      <c r="P30" s="2"/>
    </row>
    <row r="31" spans="1:16" ht="12.75" customHeight="1">
      <c r="A31" s="12" t="s">
        <v>28</v>
      </c>
      <c r="B31" s="19">
        <v>5</v>
      </c>
      <c r="C31" s="19">
        <v>1</v>
      </c>
      <c r="D31" s="5">
        <f t="shared" si="2"/>
        <v>36609.100000000006</v>
      </c>
      <c r="E31" s="5">
        <v>20168.2</v>
      </c>
      <c r="F31" s="5">
        <v>0</v>
      </c>
      <c r="G31" s="5">
        <v>16440.900000000001</v>
      </c>
      <c r="H31" s="5">
        <v>0</v>
      </c>
      <c r="I31" s="5">
        <f t="shared" si="1"/>
        <v>37510.399999999994</v>
      </c>
      <c r="J31" s="5">
        <v>20023.3</v>
      </c>
      <c r="K31" s="5">
        <v>0</v>
      </c>
      <c r="L31" s="5">
        <v>17487.099999999999</v>
      </c>
      <c r="M31" s="5">
        <v>0</v>
      </c>
      <c r="N31" s="10"/>
      <c r="O31" s="2"/>
      <c r="P31" s="2"/>
    </row>
    <row r="32" spans="1:16" ht="12.75" customHeight="1">
      <c r="A32" s="12" t="s">
        <v>27</v>
      </c>
      <c r="B32" s="19">
        <v>5</v>
      </c>
      <c r="C32" s="19">
        <v>2</v>
      </c>
      <c r="D32" s="5">
        <f t="shared" si="2"/>
        <v>105356.8</v>
      </c>
      <c r="E32" s="5">
        <v>17193.900000000001</v>
      </c>
      <c r="F32" s="5">
        <v>5468.6</v>
      </c>
      <c r="G32" s="5">
        <v>82694.3</v>
      </c>
      <c r="H32" s="5">
        <v>0</v>
      </c>
      <c r="I32" s="5">
        <f t="shared" si="1"/>
        <v>345133.7</v>
      </c>
      <c r="J32" s="5">
        <v>38817.4</v>
      </c>
      <c r="K32" s="5">
        <v>5757.3</v>
      </c>
      <c r="L32" s="5">
        <v>300559</v>
      </c>
      <c r="M32" s="5">
        <v>0</v>
      </c>
      <c r="N32" s="10"/>
      <c r="O32" s="2"/>
      <c r="P32" s="2"/>
    </row>
    <row r="33" spans="1:16" ht="12.75" customHeight="1">
      <c r="A33" s="12" t="s">
        <v>26</v>
      </c>
      <c r="B33" s="19">
        <v>5</v>
      </c>
      <c r="C33" s="19">
        <v>3</v>
      </c>
      <c r="D33" s="5">
        <f t="shared" si="2"/>
        <v>77144.600000000006</v>
      </c>
      <c r="E33" s="5">
        <v>77144.600000000006</v>
      </c>
      <c r="F33" s="5">
        <v>0</v>
      </c>
      <c r="G33" s="5">
        <v>0</v>
      </c>
      <c r="H33" s="5">
        <v>0</v>
      </c>
      <c r="I33" s="5">
        <f t="shared" si="1"/>
        <v>61714.9</v>
      </c>
      <c r="J33" s="5">
        <v>61714.9</v>
      </c>
      <c r="K33" s="5">
        <v>0</v>
      </c>
      <c r="L33" s="5">
        <v>0</v>
      </c>
      <c r="M33" s="5">
        <v>0</v>
      </c>
      <c r="N33" s="10"/>
      <c r="O33" s="2"/>
      <c r="P33" s="2"/>
    </row>
    <row r="34" spans="1:16" ht="13.9" customHeight="1">
      <c r="A34" s="12" t="s">
        <v>25</v>
      </c>
      <c r="B34" s="19">
        <v>5</v>
      </c>
      <c r="C34" s="19">
        <v>5</v>
      </c>
      <c r="D34" s="5">
        <f t="shared" si="2"/>
        <v>92741.400000000009</v>
      </c>
      <c r="E34" s="5">
        <v>92730.3</v>
      </c>
      <c r="F34" s="5">
        <v>11.1</v>
      </c>
      <c r="G34" s="5">
        <v>0</v>
      </c>
      <c r="H34" s="5">
        <v>0</v>
      </c>
      <c r="I34" s="5">
        <f t="shared" si="1"/>
        <v>91971.900000000009</v>
      </c>
      <c r="J34" s="5">
        <v>91960.8</v>
      </c>
      <c r="K34" s="5">
        <v>11.1</v>
      </c>
      <c r="L34" s="5">
        <v>0</v>
      </c>
      <c r="M34" s="5">
        <v>0</v>
      </c>
      <c r="N34" s="10"/>
      <c r="O34" s="2"/>
      <c r="P34" s="2"/>
    </row>
    <row r="35" spans="1:16" ht="12.75" customHeight="1">
      <c r="A35" s="12" t="s">
        <v>24</v>
      </c>
      <c r="B35" s="19">
        <v>6</v>
      </c>
      <c r="C35" s="19"/>
      <c r="D35" s="5">
        <f t="shared" si="2"/>
        <v>208.1</v>
      </c>
      <c r="E35" s="5">
        <f>E36</f>
        <v>100</v>
      </c>
      <c r="F35" s="5">
        <f t="shared" ref="F35:M35" si="6">F36</f>
        <v>108.1</v>
      </c>
      <c r="G35" s="5">
        <f t="shared" si="6"/>
        <v>0</v>
      </c>
      <c r="H35" s="5">
        <f t="shared" si="6"/>
        <v>0</v>
      </c>
      <c r="I35" s="5">
        <f t="shared" si="6"/>
        <v>208.1</v>
      </c>
      <c r="J35" s="5">
        <f t="shared" si="6"/>
        <v>100</v>
      </c>
      <c r="K35" s="5">
        <f t="shared" si="6"/>
        <v>108.1</v>
      </c>
      <c r="L35" s="5">
        <f t="shared" si="6"/>
        <v>0</v>
      </c>
      <c r="M35" s="5">
        <f t="shared" si="6"/>
        <v>0</v>
      </c>
      <c r="N35" s="10"/>
      <c r="O35" s="2"/>
      <c r="P35" s="2"/>
    </row>
    <row r="36" spans="1:16" ht="12.75" customHeight="1">
      <c r="A36" s="12" t="s">
        <v>23</v>
      </c>
      <c r="B36" s="19">
        <v>6</v>
      </c>
      <c r="C36" s="19">
        <v>5</v>
      </c>
      <c r="D36" s="5">
        <f t="shared" si="2"/>
        <v>208.1</v>
      </c>
      <c r="E36" s="5">
        <v>100</v>
      </c>
      <c r="F36" s="5">
        <v>108.1</v>
      </c>
      <c r="G36" s="5">
        <v>0</v>
      </c>
      <c r="H36" s="5">
        <v>0</v>
      </c>
      <c r="I36" s="5">
        <f t="shared" si="1"/>
        <v>208.1</v>
      </c>
      <c r="J36" s="5">
        <v>100</v>
      </c>
      <c r="K36" s="5">
        <v>108.1</v>
      </c>
      <c r="L36" s="5">
        <v>0</v>
      </c>
      <c r="M36" s="5">
        <v>0</v>
      </c>
      <c r="N36" s="10"/>
      <c r="O36" s="2"/>
      <c r="P36" s="2"/>
    </row>
    <row r="37" spans="1:16" ht="12.75" customHeight="1">
      <c r="A37" s="12" t="s">
        <v>22</v>
      </c>
      <c r="B37" s="19">
        <v>7</v>
      </c>
      <c r="C37" s="19"/>
      <c r="D37" s="5">
        <f t="shared" si="2"/>
        <v>1458549.8</v>
      </c>
      <c r="E37" s="5">
        <f>SUM(E38:E42)</f>
        <v>430914.6</v>
      </c>
      <c r="F37" s="5">
        <f t="shared" ref="F37:M37" si="7">SUM(F38:F42)</f>
        <v>993367.90000000014</v>
      </c>
      <c r="G37" s="5">
        <f t="shared" si="7"/>
        <v>34204.800000000003</v>
      </c>
      <c r="H37" s="5">
        <f t="shared" si="7"/>
        <v>62.5</v>
      </c>
      <c r="I37" s="5">
        <f t="shared" si="7"/>
        <v>1453559.0999999999</v>
      </c>
      <c r="J37" s="5">
        <f t="shared" si="7"/>
        <v>431719.8</v>
      </c>
      <c r="K37" s="5">
        <f t="shared" si="7"/>
        <v>987572</v>
      </c>
      <c r="L37" s="5">
        <f t="shared" si="7"/>
        <v>34204.800000000003</v>
      </c>
      <c r="M37" s="5">
        <f t="shared" si="7"/>
        <v>62.5</v>
      </c>
      <c r="N37" s="10"/>
      <c r="O37" s="2"/>
      <c r="P37" s="2"/>
    </row>
    <row r="38" spans="1:16" ht="12.75" customHeight="1">
      <c r="A38" s="12" t="s">
        <v>21</v>
      </c>
      <c r="B38" s="19">
        <v>7</v>
      </c>
      <c r="C38" s="19">
        <v>1</v>
      </c>
      <c r="D38" s="5">
        <f t="shared" si="2"/>
        <v>516715.6</v>
      </c>
      <c r="E38" s="5">
        <v>93830.8</v>
      </c>
      <c r="F38" s="5">
        <v>422884.8</v>
      </c>
      <c r="G38" s="5">
        <v>0</v>
      </c>
      <c r="H38" s="5">
        <v>0</v>
      </c>
      <c r="I38" s="5">
        <f t="shared" si="1"/>
        <v>515934.5</v>
      </c>
      <c r="J38" s="5">
        <v>93049.7</v>
      </c>
      <c r="K38" s="5">
        <v>422884.8</v>
      </c>
      <c r="L38" s="5">
        <v>0</v>
      </c>
      <c r="M38" s="5">
        <v>0</v>
      </c>
      <c r="N38" s="10"/>
      <c r="O38" s="2"/>
      <c r="P38" s="2"/>
    </row>
    <row r="39" spans="1:16" ht="12.75" customHeight="1">
      <c r="A39" s="12" t="s">
        <v>20</v>
      </c>
      <c r="B39" s="19">
        <v>7</v>
      </c>
      <c r="C39" s="19">
        <v>2</v>
      </c>
      <c r="D39" s="5">
        <f t="shared" si="2"/>
        <v>636411.00000000012</v>
      </c>
      <c r="E39" s="5">
        <v>48823.8</v>
      </c>
      <c r="F39" s="5">
        <v>559448.30000000005</v>
      </c>
      <c r="G39" s="5">
        <v>28138.9</v>
      </c>
      <c r="H39" s="5">
        <v>0</v>
      </c>
      <c r="I39" s="5">
        <f t="shared" si="1"/>
        <v>630235.5</v>
      </c>
      <c r="J39" s="5">
        <v>48444.2</v>
      </c>
      <c r="K39" s="5">
        <v>553652.4</v>
      </c>
      <c r="L39" s="5">
        <v>28138.9</v>
      </c>
      <c r="M39" s="5">
        <v>0</v>
      </c>
      <c r="N39" s="10"/>
      <c r="O39" s="2"/>
      <c r="P39" s="2"/>
    </row>
    <row r="40" spans="1:16" ht="12.75" customHeight="1">
      <c r="A40" s="12" t="s">
        <v>19</v>
      </c>
      <c r="B40" s="19">
        <v>7</v>
      </c>
      <c r="C40" s="19">
        <v>3</v>
      </c>
      <c r="D40" s="5">
        <f t="shared" si="2"/>
        <v>241366.39999999999</v>
      </c>
      <c r="E40" s="5">
        <v>240731.4</v>
      </c>
      <c r="F40" s="5">
        <v>0</v>
      </c>
      <c r="G40" s="5">
        <v>635</v>
      </c>
      <c r="H40" s="5">
        <v>0</v>
      </c>
      <c r="I40" s="5">
        <f t="shared" si="1"/>
        <v>243668.9</v>
      </c>
      <c r="J40" s="5">
        <v>243033.9</v>
      </c>
      <c r="K40" s="5">
        <v>0</v>
      </c>
      <c r="L40" s="5">
        <v>635</v>
      </c>
      <c r="M40" s="5">
        <v>0</v>
      </c>
      <c r="N40" s="10"/>
      <c r="O40" s="2"/>
      <c r="P40" s="2"/>
    </row>
    <row r="41" spans="1:16" ht="12.75" customHeight="1">
      <c r="A41" s="12" t="s">
        <v>18</v>
      </c>
      <c r="B41" s="19">
        <v>7</v>
      </c>
      <c r="C41" s="19">
        <v>7</v>
      </c>
      <c r="D41" s="5">
        <f t="shared" si="2"/>
        <v>20582.3</v>
      </c>
      <c r="E41" s="5">
        <v>5662.6</v>
      </c>
      <c r="F41" s="5">
        <v>9488.7999999999993</v>
      </c>
      <c r="G41" s="5">
        <v>5430.9</v>
      </c>
      <c r="H41" s="5">
        <v>0</v>
      </c>
      <c r="I41" s="5">
        <f t="shared" si="1"/>
        <v>20582.3</v>
      </c>
      <c r="J41" s="5">
        <v>5662.6</v>
      </c>
      <c r="K41" s="5">
        <v>9488.7999999999993</v>
      </c>
      <c r="L41" s="5">
        <v>5430.9</v>
      </c>
      <c r="M41" s="5">
        <v>0</v>
      </c>
      <c r="N41" s="10"/>
      <c r="O41" s="2"/>
      <c r="P41" s="2"/>
    </row>
    <row r="42" spans="1:16" ht="12.75" customHeight="1">
      <c r="A42" s="12" t="s">
        <v>17</v>
      </c>
      <c r="B42" s="19">
        <v>7</v>
      </c>
      <c r="C42" s="19">
        <v>9</v>
      </c>
      <c r="D42" s="5">
        <f t="shared" si="2"/>
        <v>43474.5</v>
      </c>
      <c r="E42" s="5">
        <v>41866</v>
      </c>
      <c r="F42" s="5">
        <v>1546</v>
      </c>
      <c r="G42" s="5">
        <v>0</v>
      </c>
      <c r="H42" s="5">
        <v>62.5</v>
      </c>
      <c r="I42" s="5">
        <f t="shared" si="1"/>
        <v>43137.9</v>
      </c>
      <c r="J42" s="5">
        <v>41529.4</v>
      </c>
      <c r="K42" s="5">
        <v>1546</v>
      </c>
      <c r="L42" s="5">
        <v>0</v>
      </c>
      <c r="M42" s="5">
        <v>62.5</v>
      </c>
      <c r="N42" s="10"/>
      <c r="O42" s="2"/>
      <c r="P42" s="2"/>
    </row>
    <row r="43" spans="1:16" ht="12.75" customHeight="1">
      <c r="A43" s="12" t="s">
        <v>16</v>
      </c>
      <c r="B43" s="19">
        <v>8</v>
      </c>
      <c r="C43" s="19"/>
      <c r="D43" s="5">
        <f t="shared" si="2"/>
        <v>164971.20000000001</v>
      </c>
      <c r="E43" s="5">
        <f>E44+E45</f>
        <v>163942.70000000001</v>
      </c>
      <c r="F43" s="5">
        <f t="shared" ref="F43:M43" si="8">F44+F45</f>
        <v>271.60000000000002</v>
      </c>
      <c r="G43" s="5">
        <f t="shared" si="8"/>
        <v>756.9</v>
      </c>
      <c r="H43" s="5">
        <f t="shared" si="8"/>
        <v>0</v>
      </c>
      <c r="I43" s="5">
        <f t="shared" si="8"/>
        <v>164010.5</v>
      </c>
      <c r="J43" s="5">
        <f t="shared" si="8"/>
        <v>163130.4</v>
      </c>
      <c r="K43" s="5">
        <f t="shared" si="8"/>
        <v>288.89999999999998</v>
      </c>
      <c r="L43" s="5">
        <f t="shared" si="8"/>
        <v>591.20000000000005</v>
      </c>
      <c r="M43" s="5">
        <f t="shared" si="8"/>
        <v>0</v>
      </c>
      <c r="N43" s="10"/>
      <c r="O43" s="2"/>
      <c r="P43" s="2"/>
    </row>
    <row r="44" spans="1:16" ht="12.75" customHeight="1">
      <c r="A44" s="12" t="s">
        <v>15</v>
      </c>
      <c r="B44" s="19">
        <v>8</v>
      </c>
      <c r="C44" s="19">
        <v>1</v>
      </c>
      <c r="D44" s="5">
        <f t="shared" si="2"/>
        <v>164699.6</v>
      </c>
      <c r="E44" s="5">
        <v>163942.70000000001</v>
      </c>
      <c r="F44" s="5">
        <v>0</v>
      </c>
      <c r="G44" s="5">
        <v>756.9</v>
      </c>
      <c r="H44" s="5">
        <v>0</v>
      </c>
      <c r="I44" s="5">
        <f t="shared" si="1"/>
        <v>163721.60000000001</v>
      </c>
      <c r="J44" s="5">
        <v>163130.4</v>
      </c>
      <c r="K44" s="5">
        <v>0</v>
      </c>
      <c r="L44" s="5">
        <v>591.20000000000005</v>
      </c>
      <c r="M44" s="5">
        <v>0</v>
      </c>
      <c r="N44" s="10"/>
      <c r="O44" s="2"/>
      <c r="P44" s="2"/>
    </row>
    <row r="45" spans="1:16" ht="12.75" customHeight="1">
      <c r="A45" s="12" t="s">
        <v>14</v>
      </c>
      <c r="B45" s="19">
        <v>8</v>
      </c>
      <c r="C45" s="19">
        <v>4</v>
      </c>
      <c r="D45" s="5">
        <f t="shared" si="2"/>
        <v>271.60000000000002</v>
      </c>
      <c r="E45" s="5">
        <v>0</v>
      </c>
      <c r="F45" s="5">
        <v>271.60000000000002</v>
      </c>
      <c r="G45" s="5">
        <v>0</v>
      </c>
      <c r="H45" s="5">
        <v>0</v>
      </c>
      <c r="I45" s="5">
        <f t="shared" si="1"/>
        <v>288.89999999999998</v>
      </c>
      <c r="J45" s="5">
        <v>0</v>
      </c>
      <c r="K45" s="5">
        <v>288.89999999999998</v>
      </c>
      <c r="L45" s="5">
        <v>0</v>
      </c>
      <c r="M45" s="5">
        <v>0</v>
      </c>
      <c r="N45" s="10"/>
      <c r="O45" s="2"/>
      <c r="P45" s="2"/>
    </row>
    <row r="46" spans="1:16" ht="12.75" customHeight="1">
      <c r="A46" s="12" t="s">
        <v>13</v>
      </c>
      <c r="B46" s="19">
        <v>9</v>
      </c>
      <c r="C46" s="19"/>
      <c r="D46" s="5">
        <f t="shared" si="2"/>
        <v>828.5</v>
      </c>
      <c r="E46" s="5">
        <f>E47</f>
        <v>0</v>
      </c>
      <c r="F46" s="5">
        <f t="shared" ref="F46:M46" si="9">F47</f>
        <v>828.5</v>
      </c>
      <c r="G46" s="5">
        <f t="shared" si="9"/>
        <v>0</v>
      </c>
      <c r="H46" s="5">
        <f t="shared" si="9"/>
        <v>0</v>
      </c>
      <c r="I46" s="5">
        <f t="shared" si="9"/>
        <v>828.5</v>
      </c>
      <c r="J46" s="5">
        <f t="shared" si="9"/>
        <v>0</v>
      </c>
      <c r="K46" s="5">
        <f t="shared" si="9"/>
        <v>828.5</v>
      </c>
      <c r="L46" s="5">
        <f t="shared" si="9"/>
        <v>0</v>
      </c>
      <c r="M46" s="5">
        <f t="shared" si="9"/>
        <v>0</v>
      </c>
      <c r="N46" s="10"/>
      <c r="O46" s="2"/>
      <c r="P46" s="2"/>
    </row>
    <row r="47" spans="1:16" ht="12.75" customHeight="1">
      <c r="A47" s="12" t="s">
        <v>12</v>
      </c>
      <c r="B47" s="19">
        <v>9</v>
      </c>
      <c r="C47" s="19">
        <v>9</v>
      </c>
      <c r="D47" s="5">
        <f t="shared" si="2"/>
        <v>828.5</v>
      </c>
      <c r="E47" s="5">
        <v>0</v>
      </c>
      <c r="F47" s="5">
        <v>828.5</v>
      </c>
      <c r="G47" s="5">
        <v>0</v>
      </c>
      <c r="H47" s="5">
        <v>0</v>
      </c>
      <c r="I47" s="5">
        <f t="shared" si="1"/>
        <v>828.5</v>
      </c>
      <c r="J47" s="5">
        <v>0</v>
      </c>
      <c r="K47" s="5">
        <v>828.5</v>
      </c>
      <c r="L47" s="5">
        <v>0</v>
      </c>
      <c r="M47" s="5">
        <v>0</v>
      </c>
      <c r="N47" s="10"/>
      <c r="O47" s="2"/>
      <c r="P47" s="2"/>
    </row>
    <row r="48" spans="1:16" ht="12.75" customHeight="1">
      <c r="A48" s="12" t="s">
        <v>11</v>
      </c>
      <c r="B48" s="19">
        <v>10</v>
      </c>
      <c r="C48" s="19"/>
      <c r="D48" s="5">
        <f t="shared" si="2"/>
        <v>157881.09999999998</v>
      </c>
      <c r="E48" s="5">
        <f>SUM(E49:E52)</f>
        <v>7502.8</v>
      </c>
      <c r="F48" s="5">
        <f t="shared" ref="F48:M48" si="10">SUM(F49:F52)</f>
        <v>143975.5</v>
      </c>
      <c r="G48" s="5">
        <f t="shared" si="10"/>
        <v>6402.8</v>
      </c>
      <c r="H48" s="5">
        <f t="shared" si="10"/>
        <v>0</v>
      </c>
      <c r="I48" s="5">
        <f t="shared" si="10"/>
        <v>164634.4</v>
      </c>
      <c r="J48" s="5">
        <f t="shared" si="10"/>
        <v>5108.8</v>
      </c>
      <c r="K48" s="5">
        <f t="shared" si="10"/>
        <v>153122.79999999999</v>
      </c>
      <c r="L48" s="5">
        <f t="shared" si="10"/>
        <v>6402.8</v>
      </c>
      <c r="M48" s="5">
        <f t="shared" si="10"/>
        <v>0</v>
      </c>
      <c r="N48" s="10"/>
      <c r="O48" s="2"/>
      <c r="P48" s="2"/>
    </row>
    <row r="49" spans="1:16" ht="12.75" customHeight="1">
      <c r="A49" s="12" t="s">
        <v>10</v>
      </c>
      <c r="B49" s="19">
        <v>10</v>
      </c>
      <c r="C49" s="19">
        <v>1</v>
      </c>
      <c r="D49" s="5">
        <f t="shared" si="2"/>
        <v>4002.3</v>
      </c>
      <c r="E49" s="5">
        <v>4002.3</v>
      </c>
      <c r="F49" s="5">
        <v>0</v>
      </c>
      <c r="G49" s="5">
        <v>0</v>
      </c>
      <c r="H49" s="5">
        <v>0</v>
      </c>
      <c r="I49" s="5">
        <f t="shared" si="1"/>
        <v>4002.3</v>
      </c>
      <c r="J49" s="5">
        <v>4002.3</v>
      </c>
      <c r="K49" s="5">
        <v>0</v>
      </c>
      <c r="L49" s="5">
        <v>0</v>
      </c>
      <c r="M49" s="5">
        <v>0</v>
      </c>
      <c r="N49" s="10"/>
      <c r="O49" s="2"/>
      <c r="P49" s="2"/>
    </row>
    <row r="50" spans="1:16" ht="12.75" customHeight="1">
      <c r="A50" s="12" t="s">
        <v>9</v>
      </c>
      <c r="B50" s="19">
        <v>10</v>
      </c>
      <c r="C50" s="19">
        <v>3</v>
      </c>
      <c r="D50" s="5">
        <f t="shared" si="2"/>
        <v>9922.2999999999993</v>
      </c>
      <c r="E50" s="5">
        <v>2737</v>
      </c>
      <c r="F50" s="5">
        <v>782.5</v>
      </c>
      <c r="G50" s="5">
        <v>6402.8</v>
      </c>
      <c r="H50" s="5">
        <v>0</v>
      </c>
      <c r="I50" s="5">
        <f t="shared" si="1"/>
        <v>7522.3</v>
      </c>
      <c r="J50" s="5">
        <v>337</v>
      </c>
      <c r="K50" s="5">
        <v>782.5</v>
      </c>
      <c r="L50" s="5">
        <v>6402.8</v>
      </c>
      <c r="M50" s="5">
        <v>0</v>
      </c>
      <c r="N50" s="10"/>
      <c r="O50" s="2"/>
      <c r="P50" s="2"/>
    </row>
    <row r="51" spans="1:16" ht="12.75" customHeight="1">
      <c r="A51" s="12" t="s">
        <v>8</v>
      </c>
      <c r="B51" s="19">
        <v>10</v>
      </c>
      <c r="C51" s="19">
        <v>4</v>
      </c>
      <c r="D51" s="5">
        <f t="shared" si="2"/>
        <v>128015.1</v>
      </c>
      <c r="E51" s="5">
        <v>0</v>
      </c>
      <c r="F51" s="5">
        <v>128015.1</v>
      </c>
      <c r="G51" s="5">
        <v>0</v>
      </c>
      <c r="H51" s="5">
        <v>0</v>
      </c>
      <c r="I51" s="5">
        <f t="shared" si="1"/>
        <v>137162.4</v>
      </c>
      <c r="J51" s="5">
        <v>0</v>
      </c>
      <c r="K51" s="5">
        <v>137162.4</v>
      </c>
      <c r="L51" s="5">
        <v>0</v>
      </c>
      <c r="M51" s="5">
        <v>0</v>
      </c>
      <c r="N51" s="10"/>
      <c r="O51" s="2"/>
      <c r="P51" s="2"/>
    </row>
    <row r="52" spans="1:16" ht="12.75" customHeight="1">
      <c r="A52" s="12" t="s">
        <v>7</v>
      </c>
      <c r="B52" s="19">
        <v>10</v>
      </c>
      <c r="C52" s="19">
        <v>6</v>
      </c>
      <c r="D52" s="5">
        <f t="shared" si="2"/>
        <v>15941.4</v>
      </c>
      <c r="E52" s="5">
        <v>763.5</v>
      </c>
      <c r="F52" s="5">
        <v>15177.9</v>
      </c>
      <c r="G52" s="5">
        <v>0</v>
      </c>
      <c r="H52" s="5">
        <v>0</v>
      </c>
      <c r="I52" s="5">
        <f t="shared" si="1"/>
        <v>15947.4</v>
      </c>
      <c r="J52" s="5">
        <v>769.5</v>
      </c>
      <c r="K52" s="5">
        <v>15177.9</v>
      </c>
      <c r="L52" s="5">
        <v>0</v>
      </c>
      <c r="M52" s="5">
        <v>0</v>
      </c>
      <c r="N52" s="10"/>
      <c r="O52" s="2"/>
      <c r="P52" s="2"/>
    </row>
    <row r="53" spans="1:16" ht="12.75" customHeight="1">
      <c r="A53" s="12" t="s">
        <v>6</v>
      </c>
      <c r="B53" s="19">
        <v>11</v>
      </c>
      <c r="C53" s="19"/>
      <c r="D53" s="5">
        <f t="shared" si="2"/>
        <v>6005.3</v>
      </c>
      <c r="E53" s="5">
        <f>E54</f>
        <v>6005.3</v>
      </c>
      <c r="F53" s="5">
        <f t="shared" ref="F53:M53" si="11">F54</f>
        <v>0</v>
      </c>
      <c r="G53" s="5">
        <f t="shared" si="11"/>
        <v>0</v>
      </c>
      <c r="H53" s="5">
        <f t="shared" si="11"/>
        <v>0</v>
      </c>
      <c r="I53" s="5">
        <f t="shared" si="11"/>
        <v>6031</v>
      </c>
      <c r="J53" s="5">
        <f t="shared" si="11"/>
        <v>6031</v>
      </c>
      <c r="K53" s="5">
        <f t="shared" si="11"/>
        <v>0</v>
      </c>
      <c r="L53" s="5">
        <f t="shared" si="11"/>
        <v>0</v>
      </c>
      <c r="M53" s="5">
        <f t="shared" si="11"/>
        <v>0</v>
      </c>
      <c r="N53" s="10"/>
      <c r="O53" s="2"/>
      <c r="P53" s="2"/>
    </row>
    <row r="54" spans="1:16" ht="12.75" customHeight="1">
      <c r="A54" s="12" t="s">
        <v>5</v>
      </c>
      <c r="B54" s="19">
        <v>11</v>
      </c>
      <c r="C54" s="19">
        <v>2</v>
      </c>
      <c r="D54" s="5">
        <f t="shared" si="2"/>
        <v>6005.3</v>
      </c>
      <c r="E54" s="5">
        <v>6005.3</v>
      </c>
      <c r="F54" s="5">
        <v>0</v>
      </c>
      <c r="G54" s="5">
        <v>0</v>
      </c>
      <c r="H54" s="5">
        <v>0</v>
      </c>
      <c r="I54" s="5">
        <f t="shared" si="1"/>
        <v>6031</v>
      </c>
      <c r="J54" s="5">
        <v>6031</v>
      </c>
      <c r="K54" s="5">
        <v>0</v>
      </c>
      <c r="L54" s="5">
        <v>0</v>
      </c>
      <c r="M54" s="5">
        <v>0</v>
      </c>
      <c r="N54" s="10"/>
      <c r="O54" s="2"/>
      <c r="P54" s="2"/>
    </row>
    <row r="55" spans="1:16" ht="12.75" customHeight="1">
      <c r="A55" s="12" t="s">
        <v>4</v>
      </c>
      <c r="B55" s="19">
        <v>12</v>
      </c>
      <c r="C55" s="19"/>
      <c r="D55" s="5">
        <f t="shared" si="2"/>
        <v>12639.5</v>
      </c>
      <c r="E55" s="5">
        <f>E56</f>
        <v>12639.5</v>
      </c>
      <c r="F55" s="5">
        <f t="shared" ref="F55:M55" si="12">F56</f>
        <v>0</v>
      </c>
      <c r="G55" s="5">
        <f t="shared" si="12"/>
        <v>0</v>
      </c>
      <c r="H55" s="5">
        <f t="shared" si="12"/>
        <v>0</v>
      </c>
      <c r="I55" s="5">
        <f t="shared" si="12"/>
        <v>12534.3</v>
      </c>
      <c r="J55" s="5">
        <f t="shared" si="12"/>
        <v>12534.3</v>
      </c>
      <c r="K55" s="5">
        <f t="shared" si="12"/>
        <v>0</v>
      </c>
      <c r="L55" s="5">
        <f t="shared" si="12"/>
        <v>0</v>
      </c>
      <c r="M55" s="5">
        <f t="shared" si="12"/>
        <v>0</v>
      </c>
      <c r="N55" s="10"/>
      <c r="O55" s="2"/>
      <c r="P55" s="2"/>
    </row>
    <row r="56" spans="1:16" ht="12.75" customHeight="1">
      <c r="A56" s="12" t="s">
        <v>3</v>
      </c>
      <c r="B56" s="19">
        <v>12</v>
      </c>
      <c r="C56" s="19">
        <v>2</v>
      </c>
      <c r="D56" s="5">
        <f t="shared" si="2"/>
        <v>12639.5</v>
      </c>
      <c r="E56" s="5">
        <v>12639.5</v>
      </c>
      <c r="F56" s="5">
        <v>0</v>
      </c>
      <c r="G56" s="5">
        <v>0</v>
      </c>
      <c r="H56" s="5">
        <v>0</v>
      </c>
      <c r="I56" s="5">
        <f t="shared" si="1"/>
        <v>12534.3</v>
      </c>
      <c r="J56" s="5">
        <v>12534.3</v>
      </c>
      <c r="K56" s="5">
        <v>0</v>
      </c>
      <c r="L56" s="5">
        <v>0</v>
      </c>
      <c r="M56" s="5">
        <v>0</v>
      </c>
      <c r="N56" s="10"/>
      <c r="O56" s="2"/>
      <c r="P56" s="2"/>
    </row>
    <row r="57" spans="1:16" ht="16.899999999999999" customHeight="1">
      <c r="A57" s="12" t="s">
        <v>2</v>
      </c>
      <c r="B57" s="19">
        <v>13</v>
      </c>
      <c r="C57" s="19"/>
      <c r="D57" s="5">
        <f t="shared" si="2"/>
        <v>1876.5</v>
      </c>
      <c r="E57" s="5">
        <f>E58</f>
        <v>1876.5</v>
      </c>
      <c r="F57" s="5">
        <f t="shared" ref="F57:M57" si="13">F58</f>
        <v>0</v>
      </c>
      <c r="G57" s="5">
        <f t="shared" si="13"/>
        <v>0</v>
      </c>
      <c r="H57" s="5">
        <f t="shared" si="13"/>
        <v>0</v>
      </c>
      <c r="I57" s="5">
        <f t="shared" si="13"/>
        <v>2401.8000000000002</v>
      </c>
      <c r="J57" s="5">
        <f t="shared" si="13"/>
        <v>2401.8000000000002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10"/>
      <c r="O57" s="2"/>
      <c r="P57" s="2"/>
    </row>
    <row r="58" spans="1:16" ht="13.9" customHeight="1">
      <c r="A58" s="12" t="s">
        <v>1</v>
      </c>
      <c r="B58" s="19">
        <v>13</v>
      </c>
      <c r="C58" s="19">
        <v>1</v>
      </c>
      <c r="D58" s="5">
        <f t="shared" si="2"/>
        <v>1876.5</v>
      </c>
      <c r="E58" s="5">
        <v>1876.5</v>
      </c>
      <c r="F58" s="5">
        <v>0</v>
      </c>
      <c r="G58" s="5">
        <v>0</v>
      </c>
      <c r="H58" s="5">
        <v>0</v>
      </c>
      <c r="I58" s="5">
        <f t="shared" si="1"/>
        <v>2401.8000000000002</v>
      </c>
      <c r="J58" s="5">
        <v>2401.8000000000002</v>
      </c>
      <c r="K58" s="5">
        <v>0</v>
      </c>
      <c r="L58" s="5">
        <v>0</v>
      </c>
      <c r="M58" s="5">
        <v>0</v>
      </c>
      <c r="N58" s="10"/>
      <c r="O58" s="2"/>
      <c r="P58" s="2"/>
    </row>
    <row r="59" spans="1:16" ht="15" customHeight="1">
      <c r="A59" s="14" t="s">
        <v>0</v>
      </c>
      <c r="B59" s="20"/>
      <c r="C59" s="20"/>
      <c r="D59" s="13">
        <v>2642161.5</v>
      </c>
      <c r="E59" s="13">
        <f>E9+E17+E21+E30+E35+E37+E43+E46+E48+E53+E55+E57</f>
        <v>1269307.9000000001</v>
      </c>
      <c r="F59" s="13">
        <f t="shared" ref="F59:M59" si="14">F9+F17+F21+F30+F35+F37+F43+F46+F48+F53+F55+F57</f>
        <v>1176255.7000000002</v>
      </c>
      <c r="G59" s="13">
        <f t="shared" si="14"/>
        <v>194136.9</v>
      </c>
      <c r="H59" s="13">
        <f t="shared" si="14"/>
        <v>2461</v>
      </c>
      <c r="I59" s="13">
        <f t="shared" si="14"/>
        <v>2876496.1999999997</v>
      </c>
      <c r="J59" s="13">
        <f t="shared" si="14"/>
        <v>1281141.7</v>
      </c>
      <c r="K59" s="13">
        <f t="shared" si="14"/>
        <v>1179981.7</v>
      </c>
      <c r="L59" s="13">
        <f t="shared" si="14"/>
        <v>412911.8</v>
      </c>
      <c r="M59" s="13">
        <f t="shared" si="14"/>
        <v>2461</v>
      </c>
      <c r="N59" s="3"/>
      <c r="O59" s="2"/>
      <c r="P59" s="3"/>
    </row>
    <row r="60" spans="1:16" ht="12.75" customHeight="1">
      <c r="A60" s="2"/>
      <c r="B60" s="15"/>
      <c r="C60" s="15"/>
      <c r="D60" s="2"/>
      <c r="E60" s="2"/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</row>
    <row r="61" spans="1:16" ht="2.85" customHeight="1">
      <c r="A61" s="2"/>
      <c r="B61" s="15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</sheetData>
  <mergeCells count="13">
    <mergeCell ref="N2:O2"/>
    <mergeCell ref="N3:O3"/>
    <mergeCell ref="L2:M2"/>
    <mergeCell ref="L3:M3"/>
    <mergeCell ref="J7:M7"/>
    <mergeCell ref="E7:H7"/>
    <mergeCell ref="A5:N5"/>
    <mergeCell ref="A4:N4"/>
    <mergeCell ref="A7:A8"/>
    <mergeCell ref="B7:B8"/>
    <mergeCell ref="C7:C8"/>
    <mergeCell ref="D7:D8"/>
    <mergeCell ref="I7:I8"/>
  </mergeCells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2017-12-12T15:08:40Z</cp:lastPrinted>
  <dcterms:created xsi:type="dcterms:W3CDTF">2017-12-12T06:09:14Z</dcterms:created>
  <dcterms:modified xsi:type="dcterms:W3CDTF">2017-12-26T05:17:13Z</dcterms:modified>
</cp:coreProperties>
</file>