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" sheetId="1" r:id="rId1"/>
    <sheet name="расходы" sheetId="2" r:id="rId2"/>
  </sheets>
  <definedNames>
    <definedName name="_xlnm.Print_Titles" localSheetId="0">'доходы'!$10:$10</definedName>
    <definedName name="_xlnm.Print_Titles" localSheetId="1">'расходы'!$1:$1</definedName>
    <definedName name="_xlnm.Print_Area" localSheetId="1">'расходы'!$A$1:$K$14</definedName>
  </definedNames>
  <calcPr fullCalcOnLoad="1"/>
</workbook>
</file>

<file path=xl/sharedStrings.xml><?xml version="1.0" encoding="utf-8"?>
<sst xmlns="http://schemas.openxmlformats.org/spreadsheetml/2006/main" count="176" uniqueCount="147">
  <si>
    <t>Наименование мероприятия</t>
  </si>
  <si>
    <t xml:space="preserve">Ответственный исполнитель </t>
  </si>
  <si>
    <t>Целевой показатель</t>
  </si>
  <si>
    <t>2. Мероприятия по оптимизации расходов бюджета муниципального образования</t>
  </si>
  <si>
    <t>Итого по расходам, в том числе</t>
  </si>
  <si>
    <t>2.1.</t>
  </si>
  <si>
    <t>Проведение мероприятий, направленных на расширение перечня и объемов платных услуг, оказываемых муниципальными учреждениями в соответствии с их уставами</t>
  </si>
  <si>
    <t xml:space="preserve"> -Управление экономики, анализа и прогнозирования администрации города Урай;                                                                        - главные распорядители бюджетных средств                               </t>
  </si>
  <si>
    <t>увеличение объема платных услуг ежегодно, тыс.рублей</t>
  </si>
  <si>
    <t>оптимизация расходов бюджета городского округа город Урай, %</t>
  </si>
  <si>
    <t>3.  Мероприятия по сокращению муниципального долга и расходов на его обслуживание</t>
  </si>
  <si>
    <t>Итого, в том числе</t>
  </si>
  <si>
    <t>3.1</t>
  </si>
  <si>
    <t>Установление значения показателя соотношения муниципального долга к доходам бюджета города без учета безвозмездных поступлений и поступлений налоговых доходов по дополнительным нормативам отчислений</t>
  </si>
  <si>
    <t>отношение муниципального долга к доходам бюджета города без учета безвозмездных поступлений  по дополнительным нормативам отчислений, %</t>
  </si>
  <si>
    <t>не более 10,0</t>
  </si>
  <si>
    <t>3.2</t>
  </si>
  <si>
    <t>Комитет по финансам администрации города Урай</t>
  </si>
  <si>
    <t>отношение годового объема погашения долговых обязательств к суммарному годовому объему доходов бюджета города без учета безвозмездных поступлений  по дополнительным нормативам отчислений , %</t>
  </si>
  <si>
    <t>3.3</t>
  </si>
  <si>
    <t>Установление предельного годового объема расходов на обслуживание муниципального долга не более 1,0 % от общего годового объема расходов бюджета города, за исключением расходов, осуществляемых за счет субвенций</t>
  </si>
  <si>
    <t>отношение годового объема расходов на обслуживание муниципального долга к общему годовому объему расходов бюджета города, за исключением расходов, осуществляемых за счет субвенций, %</t>
  </si>
  <si>
    <t>не более 1,0</t>
  </si>
  <si>
    <t>Проект нормативного правового акта или иной документ</t>
  </si>
  <si>
    <t>Планируемый (ожидаемый) бюджетный эффект от реализации мероприятий (тыс.рублей)</t>
  </si>
  <si>
    <t>2016 год</t>
  </si>
  <si>
    <t>оптимизация расходов бюджета городского округа город Урай,%</t>
  </si>
  <si>
    <t>Основные направления бюджетной, налоговой политики городского округа город Урай на 2016 год и плановый период 2017 и 2018 годов</t>
  </si>
  <si>
    <t xml:space="preserve">главные распорядители бюджетных средств;                                                      руководители муниципальных казенных учреждений города                                   </t>
  </si>
  <si>
    <t>2.2.</t>
  </si>
  <si>
    <t xml:space="preserve"> - главные распорядители бюджетных средств,                                                                         - руководители муниципальных казенных учреждений города                                                       </t>
  </si>
  <si>
    <t>2.1.1.</t>
  </si>
  <si>
    <t>2.1.2.</t>
  </si>
  <si>
    <t>2.1.3.</t>
  </si>
  <si>
    <t>Сокращение расходов бюджета городского округа за исключением межбюджетных трансфертов в том числе:</t>
  </si>
  <si>
    <t xml:space="preserve">в результате оптимизации лимитов потребления топливно-энергетических ресурсов муниципальных учреждений, обеспечение энергоэффективности в бюджетном секторе </t>
  </si>
  <si>
    <t>2.1.4.</t>
  </si>
  <si>
    <t xml:space="preserve">главный распорядитель администрация города Урай;                                           руководители муниципальных учреждений                                                  </t>
  </si>
  <si>
    <t>2016-2017 годы</t>
  </si>
  <si>
    <t>Проект постановления администрации города Урай "О реорганизации учреждений городского округа город Урай"</t>
  </si>
  <si>
    <t xml:space="preserve">главные распорядители бюджетных средств;                                                      руководители муниципальных  учреждений города                                   </t>
  </si>
  <si>
    <t>обеспечение социальной справедливости, оптимизация расходов местного бюджета, тыс.руб.</t>
  </si>
  <si>
    <t>№ п/п</t>
  </si>
  <si>
    <t>Значение целевого показателя</t>
  </si>
  <si>
    <t>I. Мероприятия по росту доходов бюджета городского округа город Урай</t>
  </si>
  <si>
    <t>1.1. Мероприятия по увеличению налоговых доходов бюджета городского округа город Урай</t>
  </si>
  <si>
    <t>1.1.1.</t>
  </si>
  <si>
    <t>Мероприятия, в целях поддержки субъектов малого и среднего предпринимательства города Урай</t>
  </si>
  <si>
    <t xml:space="preserve">  - Комитет по финансам администрации города Урай;
 - Отдел содействия малому и среднему предпринимательству администрации города Урай;
-Межрайонная инспекция Федеральной налоговой службы России №2 по Ханты-Мансийскому автономному округу -Югре (по согласованию)
</t>
  </si>
  <si>
    <t>ежеквартально</t>
  </si>
  <si>
    <t xml:space="preserve"> - Постановление администрации города Урай  от 08.06.2011 № 1623 "О создании координационного совета по развитию малого и среднего предпринимательства при администрации города Урай",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Постановление администрации города Урай  от 30.06.2015 № 2092 «О направлении информации»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</si>
  <si>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отношение дополнительной суммы Совокупных доходов планируемых к получению  к годовой сумме  утвержденной в бюджете на соответствующий год, %</t>
  </si>
  <si>
    <t>не менее 0,4</t>
  </si>
  <si>
    <t>1.1.4.</t>
  </si>
  <si>
    <t>1.1.2.</t>
  </si>
  <si>
    <t>Направление информации об организациях и предприятиях (налогоплательщиках), в том числе иногородних, осуществляющих деятельность  на территории городского округа город Урай в Межрайонную ИФНС России №2 по Ханты-Мансийскому автономному округу-Югре, в целях выявления налогоплательщиков, осуществляющих деятельность без регистрации в налоговом органе, а также постановки на учет неучтенных объектов налогообложения</t>
  </si>
  <si>
    <t xml:space="preserve">Постановление администрации города Урай  от 30.06.2015 № 2092 «О направлении информации»
 </t>
  </si>
  <si>
    <t>количество выявленных налогоплательщиков, осуществляющих деятельность без регистрации в налоговом органе, единиц</t>
  </si>
  <si>
    <t>не менее 1</t>
  </si>
  <si>
    <t>1.1.3.</t>
  </si>
  <si>
    <t xml:space="preserve"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 объектов недвижимого имущества на 2016 год, с целью направление информации в Депфин Югры для анализа и включения в Перечень.  (Реализация ст. 378.2 Налогового кодекса Российской Федерации в части определения объектов недвижимого имущества). </t>
  </si>
  <si>
    <t>до 1 ноября 2016 года</t>
  </si>
  <si>
    <t xml:space="preserve"> - Распоряжение Правительства ХМАО-Югры от 19.12.2014 №691-рп «О плане мероприятий по повышению роли имущественных налогов в формировании бюджета Ханты-Мансийского автономного округа – Югры и бюджетов муниципальных образований Ханты-Мансийского автономного округа – Югры на 2015-2017 годы»;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приказ Департамента финансов автономного округа от 19.11.2015 N 197-о "Об определении перечня объектов недвижимого имущества, в отношении которых налоговая база определяется как кадастровая стоимость, на 2016 год"</t>
  </si>
  <si>
    <t>увеличение количества плательщиков налога на имущество организаций, налоговая база по которым определяется исходя из кадастровой стоимости объектов недвижимого имущества, единиц</t>
  </si>
  <si>
    <t>Мероприятия, направленные на ликвидацию задолженности организаций и физических лиц, в том числе субъектами малого и среднего предпринимательства города Урай, в целях увеличения налоговых поступлений в бюджеты всех уровней</t>
  </si>
  <si>
    <t xml:space="preserve"> - Комитет по финансам администрации города Урай;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Отдел содействия малому и среднему предпринимательству администрации города Урай;
 - Пресс-служба администрации города Урай;
-Комитет по управлению муниципальным имуществом администрации города Урай;
-Межрайонная инспекция Федеральной налоговой службы России №2 по Ханты-Мансийскому автономному округу -Югре (по согласованию)
</t>
  </si>
  <si>
    <t xml:space="preserve">  - Постановление главы города Урай от 06.06.2007 №1304 «О создании комиссии по мобилизации дополнительных доходов в бюджет города Урай»,                                                                                                                                                                                                                                                                -  Приказ Межрайонной инспекции Федеральной налоговой службы №2 по Ханты-Мансийскому автономному округу-Югре от 25.03.2015 №02-02/042 «О создании единой комиссии по легализации налоговой базы»                                            </t>
  </si>
  <si>
    <t>отношение поступившей задолженности от юридических и физических лиц,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года, %</t>
  </si>
  <si>
    <t>1.2. Мероприятия по увеличению неналоговых доходов бюджета городского округа город Урай</t>
  </si>
  <si>
    <t>1.2.4.</t>
  </si>
  <si>
    <t>1.2.1.</t>
  </si>
  <si>
    <t>Пересмотр ставок по предоставляемому в аренду муниципальному имуществу</t>
  </si>
  <si>
    <t>Комитет по управлению муниципальным имуществом администрации города Урай</t>
  </si>
  <si>
    <t xml:space="preserve">
декабрь 2016 года
</t>
  </si>
  <si>
    <t xml:space="preserve">  - Постановление от 30 декабря 2015 года №4523 «Об утверждении порядка расчета арендной платы за пользование муниципальным имуществом»,                                                                                                                                                                                                                                               - Постановление от 18 января  2016 года №21 «Об утверждении порядка расчета арендной платы за пользование муниципальным имуществом»                                                                                </t>
  </si>
  <si>
    <t>1.2.5.</t>
  </si>
  <si>
    <t>1.2.2.</t>
  </si>
  <si>
    <t>Активизация работы по вовлечению земель в оборот и их реализация (проведение аукционов по продаже земельных участков под строительство в г.Урай)</t>
  </si>
  <si>
    <t xml:space="preserve"> - Муниципальное казенное учреждение «Управление градостроительства землепользования и природопользования  города Урай;                                                                                                                                                                             - Комитет по управлению муниципальным имуществом администрации города Урай</t>
  </si>
  <si>
    <t>на постоянной основе</t>
  </si>
  <si>
    <t xml:space="preserve"> -Постановление администрации города Урай от 30.09.2014 №3428  Об утверждении муниципальной программы «Обеспечение градостроительной деятельности на территории города Урай» на 2015-2017 годы. 
 - Постановление администрации города Урай от 28.06.2013 №2243 О плане мероприятий («дорожной карте») «Организация системы мер, направленных на сокращение сроков, количества согласований (разрешений) в сфере строительства и сокращение сроков формирования и предоставления земельных участков, предназначенных для строительства, в городе Урай (2013-2018 годы)»
</t>
  </si>
  <si>
    <t>увеличение поступлений от проведения аукционов по продаже земельных участков под строительство, тыс.рублей</t>
  </si>
  <si>
    <t>1.2.6.</t>
  </si>
  <si>
    <t>1.2.3.</t>
  </si>
  <si>
    <t xml:space="preserve">Активизация работы по вовлечению земель в оборот и их реализация (проведение аукционов по продаже права на заключение договоров аренды земельных участков) </t>
  </si>
  <si>
    <t xml:space="preserve"> - Постановление администрации города Урай от 30.09.2014 №3428  
 Об утверждении муниципальной программы
«Обеспечение градостроительной деятельности
на территории города Урай» на 2015-2017 годы, 
 - Постановление администрации города Урай от 28.06.2013 №2243 О плане мероприятий («дорожной карте») «Организация системы мер, направленных на сокращение сроков, количества согласований (разрешений) в сфере строительства и сокращение сроков формирования и предоставления земельных участков, предназначенных для строительства, в городе Урай (2013-2018 годы)»
</t>
  </si>
  <si>
    <t>увеличение поступлений от проведения аукционов по продаже права на заключение договоров аренды земельных участков, тыс.рублей</t>
  </si>
  <si>
    <t>Постановление главы города Урай от 06.06.2007 №1304 «О создании комиссии по мобилизации дополнительных доходов в бюджет города Урай»</t>
  </si>
  <si>
    <t xml:space="preserve">Подготовка  материалов и проведение  проверок по фактам нарушения земельного законодательства </t>
  </si>
  <si>
    <t>Отдел муниципального контроля администрации города Урай</t>
  </si>
  <si>
    <t>в соответствии с требованиями утвержденных административных регламентов</t>
  </si>
  <si>
    <t xml:space="preserve">увеличение поступлений штрафов от выявленных нарушений земельного законодательства, тыс.рублей           </t>
  </si>
  <si>
    <t>Реализация материалов контрольных мероприятий по фактам нарушений в финансово-бюджетной сфере и сфере закупок</t>
  </si>
  <si>
    <t xml:space="preserve"> Отдел финансового контроля администрации города Урай</t>
  </si>
  <si>
    <t>До 31 декабря 2016 года</t>
  </si>
  <si>
    <t>Постановление администрации города Урай от 02.02.2016 №194 "О порядке осуществления администрацией города Урай полномочий по внутреннему муниципальному финансовому  контролю и контролю в сфере закупок"</t>
  </si>
  <si>
    <t>не менее 100,0</t>
  </si>
  <si>
    <t>прирост доходов к первоначально утвержденной сумме неналоговых доходов бюджета автономного округа, %</t>
  </si>
  <si>
    <t xml:space="preserve">                                                                                                                                       -Муниципальное казенное учреждение «Управление градостроительства, землепользования и природопользования  города Урай»;                                                                                                                                                        - Отдел муниципального контроля администрации города Урай                                                                </t>
  </si>
  <si>
    <t>Реорганизация муниципальных бюджетных учреждений (путем объединения нескольких организаций)</t>
  </si>
  <si>
    <t>Совершенствование мер социальной поддержки граждан, исходя из обязательности соблюдения принципов адресности и нуждаемости в отношении установленных нормативно-правовыми актами муниципального образования дополнительных мер социальной поддержки работников муниципальных учреждений и муниципальных организаций, в части выплаты единовременного вознаграждения при выходе на пенсию</t>
  </si>
  <si>
    <t>до 31.12.2016</t>
  </si>
  <si>
    <t>с 2017 года</t>
  </si>
  <si>
    <t>Постановление администрации города Урай от 08.04.2015 №1242 "Об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Урай"</t>
  </si>
  <si>
    <t xml:space="preserve">Сокращение дебиторской задолженности и проведение разъяснительной работы с арендаторами муниципального имущества города  города Урай о целесообразности своевременной уплаты  неналоговых платежей.             </t>
  </si>
  <si>
    <t>увеличение поступлений от установленных нарушений законодательства в финансово-бюджетной сфере и сфере закупок, тыс.рублей</t>
  </si>
  <si>
    <t>сокращение общего количества учреждений, единиц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</si>
  <si>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главы города Урай от 06.06.2007 №1304 «О создании комиссии по мобилизации дополнительных доходов в бюджет города Урай»</t>
  </si>
  <si>
    <t>Срок исполнения  мероприятия</t>
  </si>
  <si>
    <t>отношение дополнительной суммы арендной платы планируемой к получению в результате пересмотра ставок к годовой сумме арендной платы за сдаваемое имущество утвержденной в бюджете на соответствующий год, %</t>
  </si>
  <si>
    <t xml:space="preserve">в результате cсокращения бюджетных ассигнований на закупку товаров, работ и услуг, в том числе в целях повышения эффективности осуществления закупок, обоснованности цен, контрактов, комплектности и технических характеристик, проведении экспертизы качества поставленного товара, результатов выполненной работы  </t>
  </si>
  <si>
    <t>Установление уровня долговой нагрузки на бюджет города по ежегодному погашению долговых обязательств на уровне, не превышающем 10%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</t>
  </si>
  <si>
    <t>Полученный бюджетный эффект на 01.04.2016</t>
  </si>
  <si>
    <t>Значение целевого показателя на 01.04.2016</t>
  </si>
  <si>
    <t>Обоснование исполнения мероприятия</t>
  </si>
  <si>
    <t>По состоянию на 01.04.2016, в виду отсутствия муниципального долга,  значение целевого показателя равно 0</t>
  </si>
  <si>
    <r>
      <t xml:space="preserve">По причине отсутствия необходимости привлечения заемных средств от кредитных ораганизаций.  </t>
    </r>
    <r>
      <rPr>
        <b/>
        <sz val="12"/>
        <color indexed="8"/>
        <rFont val="Times New Roman"/>
        <family val="1"/>
      </rPr>
      <t xml:space="preserve">Бюджетный эффект за отчетный период составил 2197,3 тыс. рублей </t>
    </r>
  </si>
  <si>
    <t>Постановление администрации города Урай от 02.03.2016 №598 "О внесении изменений в постановление администрации города Урай от 30.04.2014 №1404 "Об утверждении Положения об оплате труда работников муниципальных образовательных организаций города Урай"</t>
  </si>
  <si>
    <t>Постановление администрации города Урай от 25.01.2016 №96 «О внесении изменений в приложение к постановлению администрации города Урай от 03.06.2010 №1578», постановление администрации города Урай от 03.03.2016 №600 «Об утверждении тарифов на услуги, предоставляемые МБОУ Гимназия», постановление администрации города Урай от 30.03.2016 № 850 «О внесении изменений в приложение к  постановлению администрации города Урай от 02.12.2013 № 4158»</t>
  </si>
  <si>
    <r>
      <t xml:space="preserve">В течение 1 квартала 2016 года проведены мероприятия, направленные на расширение перечня платных услуг, оказываемых муниципальными учреждениями. Утверждены тарифы на 3 новые услуги.Пересмотрены тарифы на 2 дейтвующие услуги. </t>
    </r>
    <r>
      <rPr>
        <b/>
        <sz val="12"/>
        <color indexed="8"/>
        <rFont val="Times New Roman"/>
        <family val="1"/>
      </rPr>
      <t>Бюджетный эффект за отчетный период составил 519,3 тыс.рублей.</t>
    </r>
    <r>
      <rPr>
        <sz val="12"/>
        <color indexed="8"/>
        <rFont val="Times New Roman"/>
        <family val="1"/>
      </rPr>
      <t xml:space="preserve">
</t>
    </r>
  </si>
  <si>
    <r>
      <t xml:space="preserve">Экономия средств, выявленная в результате проведенных конкурсных торгов на поставку услуг,а так же в результате проведения совместных аукционов. </t>
    </r>
    <r>
      <rPr>
        <b/>
        <sz val="12"/>
        <color indexed="8"/>
        <rFont val="Times New Roman"/>
        <family val="1"/>
      </rPr>
      <t>Бюджетный эффект за отчетный период составил 5 872,0 тыс.рублей.</t>
    </r>
    <r>
      <rPr>
        <sz val="12"/>
        <color indexed="8"/>
        <rFont val="Times New Roman"/>
        <family val="1"/>
      </rPr>
      <t xml:space="preserve">
</t>
    </r>
  </si>
  <si>
    <r>
      <t>В отчетном периоде продолжена реализация мероприятий по энергосбережению и повышению энергетической эффективности в городе Урай. В муниципальных учреждениях на постоянной основе осуществляется контроль за приборами потребления энергоносителей. В результате произошло снижение объемов потребления воды, тепловой и электрической энергии.</t>
    </r>
    <r>
      <rPr>
        <b/>
        <sz val="12"/>
        <color indexed="8"/>
        <rFont val="Times New Roman"/>
        <family val="1"/>
      </rPr>
      <t xml:space="preserve"> В целом экономия по коммунальным услугам за отчетный период составила - 806,6 тыс.рублей.       </t>
    </r>
  </si>
  <si>
    <t xml:space="preserve"> С 01.04.2016 года данная выплата отменена</t>
  </si>
  <si>
    <t>По состоянию на 01.04.2016 у муниципального образования  муниципальный долг отсутствует</t>
  </si>
  <si>
    <t>В отчетном периоде мероприятия не проводились</t>
  </si>
  <si>
    <t xml:space="preserve">Приложение №5 к письму Депфина Югры                     </t>
  </si>
  <si>
    <t>от "29  " декабря 2015 года № 20-Исх-6004</t>
  </si>
  <si>
    <t xml:space="preserve">Информация по исполнению плана мероприятий по росту доходов, оптимизации расходов и сокращению муниципального долга бюджета городского округа город Урай на 01 апреля 2016 года </t>
  </si>
  <si>
    <t>Реквизиты муниципального правового акта утвердившего план мероприятий:</t>
  </si>
  <si>
    <r>
      <rPr>
        <b/>
        <u val="single"/>
        <sz val="12"/>
        <color indexed="8"/>
        <rFont val="Times New Roman"/>
        <family val="1"/>
      </rPr>
      <t>дата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от 10.02.2016 </t>
    </r>
  </si>
  <si>
    <r>
      <rPr>
        <b/>
        <u val="single"/>
        <sz val="12"/>
        <color indexed="8"/>
        <rFont val="Times New Roman"/>
        <family val="1"/>
      </rPr>
      <t>№</t>
    </r>
    <r>
      <rPr>
        <sz val="12"/>
        <color indexed="8"/>
        <rFont val="Times New Roman"/>
        <family val="1"/>
      </rPr>
      <t xml:space="preserve"> 354</t>
    </r>
  </si>
  <si>
    <r>
      <rPr>
        <b/>
        <u val="single"/>
        <sz val="12"/>
        <color indexed="8"/>
        <rFont val="Times New Roman"/>
        <family val="1"/>
      </rPr>
      <t>наименование</t>
    </r>
    <r>
      <rPr>
        <sz val="12"/>
        <color indexed="8"/>
        <rFont val="Times New Roman"/>
        <family val="1"/>
      </rPr>
      <t>:  постановление администрации города Урай  "Об утверждении плана мероприятий по росту доходов и оптимизации расходов и сокращению муниципального долга бюджета городского округа город Урай на 2016 год"</t>
    </r>
  </si>
  <si>
    <t>Полученный бюджетный  эффект на 01.04.2016</t>
  </si>
  <si>
    <t>Исполнение мероприятия</t>
  </si>
  <si>
    <t>% исполнения</t>
  </si>
  <si>
    <t>Итого по доходам, в том числе:</t>
  </si>
  <si>
    <r>
      <t xml:space="preserve">     Органами администрации города Урай до 10 числа каждого месяца предоставляется в МРИ ФНС России №2 по ХМАО -Югре  информация об иногородних организациях и индивидуальных предпринимателях, осуществляющих деятельность на территории г.Урай  в целях исполнения п. 1.1 протокола рабочего совещания по вопросу постановки на учет обособленных подразделений организаций №02-08/13  от 15.05.2015г., а так же постановления администрации города Урай от 30.06.2015 №2092 «О направлении информации».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По итогам работы  за 1 квартал  2016 года организации и предприниматели, осуществляющие  деятельность на территории муниципального образования город Урай без регистрации в налоговом органе,  не установлены.</t>
    </r>
  </si>
  <si>
    <r>
      <t xml:space="preserve">         В отчетном периоде проводились следующие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 В целях оплаты задолженности по имущественным налогам и проведения мероприятий, направленных на обеспечение декларирования гражданами доходов, полученных в 2015 году, администрацией города:
а) оказывалось содействие налоговой инспекции г.Урай в организации выездных мобильных офисов в  крупные организации и предприятия города, кредитные учреждения города;
б) осуществлялось размещение информационного обращения к населению города в средствах массовой информации,  на официальном сайте администрации города, на счетах на оплату коммунальных услуг; 
в) принималось участие 19.02.2016 в пресс-конференции, которая проходила в здании МРИ ФНС РФ №2 по г.Урай на тему «Уплата имущественных налогов физическими лицами в 2016 году, проведение декларационной компании по налогу на доходы физических лиц за 2015 год, изменения в налоговом законодательстве Российской Федерации и автономного округа-Югра, касающиеся порядка исчисления и уплаты имущественных налогов»;                                                                                                                                                                                                        2)   В г.Урай создана рабочая группа в целях организации работы по снижению неформальной занятости, легализации «серой» заработной платы, повышению собираемости страховых взносов во внебюджетные фонды в сфере легализации неформальных трудовых отношений. В 1 квартале 2016 года было проведено 1 заседание Рабочей группы , приглашено - 18 представителей (предприятия и ИП), из которых присутствовало -1. По итогам проведенной комиссии,  приглашенным были направлены  письма о предоставлении информации в администрацию г.Урай о проведенной работе по устранению выявленных нарушений. В результате работы Рабочей группы на территории города Урай: нарушений трудового законодательства в части ненадлежащего оформления трудовых отношений с работниками не выявлено,  на 01.04.2016 года заключены трудовые отношения с 11 работниками.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  Принималось участие в работе комиссии по урегулированию задолженности по уплате налогов (сборов) и комиссии по легализации налоговой базы. Всего за отчетный период 2016 год было проведено 10 совещаний, приглашены и заслушаны 22 налогоплательщика.  
</t>
    </r>
    <r>
      <rPr>
        <b/>
        <sz val="12"/>
        <rFont val="Times New Roman"/>
        <family val="1"/>
      </rPr>
      <t>В результате проведенных мероприятий направленных на ликвидацию задолженности бюджетный эффект составил 131,0 тыс.рублей.</t>
    </r>
    <r>
      <rPr>
        <sz val="12"/>
        <rFont val="Times New Roman"/>
        <family val="1"/>
      </rPr>
      <t xml:space="preserve">
</t>
    </r>
  </si>
  <si>
    <r>
      <t xml:space="preserve">     В отчетном периоде 2016 года поступили денежные средства:  от  1 аукциона по продаже земельного участка под ИЖС  на сумму 226,4 тыс. рублей, от  заключения 7 договоров купли-продажи гражданам под огороды и гаражи на сумму 167,9 тыс. рублей, от заключения 2 договоров купли-продажи для предпринимательских целей на сумму 123,4 тыс. рублей. </t>
    </r>
    <r>
      <rPr>
        <b/>
        <sz val="12"/>
        <color indexed="8"/>
        <rFont val="Times New Roman"/>
        <family val="1"/>
      </rPr>
      <t xml:space="preserve">В результате бюджетный эффект составил 517,7 тыс. рублей. </t>
    </r>
  </si>
  <si>
    <r>
      <t xml:space="preserve">     В отчетном периоде 2016 года поступили денежные средства от  2 аукционов по продаже права на заключение договоров аренды земельных участков , в том числе для выполнения благоустройства на границе улиц Ленина-Островского на сумму 61,2 тыс.рублей, для развития объектов сельхозназначения на сумму 60,0 тыс.рублей. </t>
    </r>
    <r>
      <rPr>
        <b/>
        <sz val="12"/>
        <color indexed="8"/>
        <rFont val="Times New Roman"/>
        <family val="1"/>
      </rPr>
      <t>В результате бюджетный эффект составил 121,2 тыс. рублей.</t>
    </r>
  </si>
  <si>
    <r>
      <t xml:space="preserve">      Исполнения данных  мероприятий проводится  на постоянной основе, как в рамках досудебного урегулирования - претензионная работа, так и в судебном порядке. В результате за 1 квартал 2016 года: по претензионной работе направлена 161 претензия на сумму 1068 тыс. рублей, из них оплачено 54 на сумму 46,2 тыс. руб.; по исполнительному производству - в службу судебных приставов направляются исполнительные листы, судебными приставами г.Урай произведено взыскание по  исполнительным листам. </t>
    </r>
    <r>
      <rPr>
        <b/>
        <sz val="12"/>
        <color indexed="8"/>
        <rFont val="Times New Roman"/>
        <family val="1"/>
      </rPr>
      <t>В результате бюджетный эффект от данного мероприятия составил в сумме 417,4 тыс. рублей.</t>
    </r>
  </si>
  <si>
    <t xml:space="preserve">     В отчетном периоде 2016 года было подготовлено  37 протоколов, в том числе 15 протоколов направлены в Мировой суд,  22 протокола  в административную комиссию.  В результате в отчетном периоде оплачено 113,2 тыс. рублей.</t>
  </si>
  <si>
    <t xml:space="preserve"> - Комитет по финансам администрации города Урай;                                                                                -Управление экономики, анализа и прогнозирования  администрации города Урай,                                                                                                                       -Муниципальное казенное учреждение «Управление градостроительства, землепользования и природопользования  города Урай»;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Муниципальное казенное учреждение "Управление капитального строительства города Урай",                                                                                     -Комитет по управлению муниципальным имуществом администрации города Урай;   - Межрайонная инспекция Федеральной налоговой службы России №2 по Ханты-Мансийскому автономному округу -Югре
(по согласованию)
</t>
  </si>
  <si>
    <r>
      <t xml:space="preserve">     В результате пересмотра ставок арендной платы за сдаваемое имущество и повышения  арендной платы по 4 договорам за пользование муниципальным имуществом, в бюджет города поступили дополнительно денежные средства. </t>
    </r>
    <r>
      <rPr>
        <b/>
        <sz val="12"/>
        <color indexed="8"/>
        <rFont val="Times New Roman"/>
        <family val="1"/>
      </rPr>
      <t xml:space="preserve">Бюджетный эффект за отчетный период составил в сумме 895 тыс.руб.  </t>
    </r>
  </si>
  <si>
    <r>
      <t xml:space="preserve">     В отчетном периоде были проведены следующие мероприятия: 1)1 заседание Координационного совета -  26.02.2016, по развитию МСП администрации г.Урай, в который входят субъекты предпринимательства, представители администрации города и Фонда поддержки предпринимательства. 2) Для организации бизнеса, на сайте администрации города размещена страница предпринимательства и страница ФПП- Югры.                                                                                                                                                                                                                                                                       3) Предоставлено около 500 консультаций;  5) Предоставлены субсидии в рамках переданных гос.полномочий по программе "Развитие АПК и рынков с/х продукции, сырья и продовольствия в ХМАО-Югре на 2016-2020 годах" по поддержке с/х товаропроизводителей  2 крестьянским (фермерским) хозяйствам, сумма поддержки составила 207,5 тыс.руб. 4) Организованы выставочное - ярмарочные мероприятия в сфере потребительского рынка, в результате проведены:  2 межмуниципальные сельскохозяйственные ярмарки выходного дня с участием 23 субъектов предпринимательства, всего участникам было предоставлено 39 торговых места;  ежедневные ярмарки, на которых приняло участие 307 человек.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результате проведенных мероприятий в бюджет города дополнительно поступило 230,0 тыс.рублей.</t>
    </r>
    <r>
      <rPr>
        <sz val="12"/>
        <rFont val="Times New Roman"/>
        <family val="1"/>
      </rPr>
      <t xml:space="preserve">
          </t>
    </r>
  </si>
  <si>
    <r>
      <t xml:space="preserve">     Органами администрации города Урай - МКУ «Управление градостроительства, землепользования и природопользования  города Урай», отделом муниципального контроля администрации города Урай проводится работа по выявлению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стоимость.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За отчетный период объекты, относящиеся к данной категории не выявлены.</t>
    </r>
  </si>
  <si>
    <t xml:space="preserve">     По результатам проверок отделом финансового контроля администрации г.Урай,  поступил  возврат средств прошлых лет,  как возмещение в доход бюджета, за неправомерно использованные средства  в сумме  10,2 тыс.рублей.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</si>
</sst>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"/>
    <numFmt numFmtId="175" formatCode="0.00000000"/>
    <numFmt numFmtId="176" formatCode="0.000000000"/>
    <numFmt numFmtId="177" formatCode="0.0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</numFmts>
  <fonts count="56">
    <font>
      <sz val="11"/>
      <color theme="1"/>
      <name val="Calibri"/>
      <family val="2"/>
    </font>
    <font>
      <sz val="11"/>
      <color indexed="1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174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173" fontId="47" fillId="0" borderId="10" xfId="58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172" fontId="49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172" fontId="47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47" fillId="0" borderId="0" xfId="0" applyFont="1" applyFill="1" applyAlignment="1">
      <alignment horizontal="right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174" fontId="4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74" fontId="3" fillId="0" borderId="10" xfId="58" applyNumberFormat="1" applyFont="1" applyFill="1" applyBorder="1" applyAlignment="1">
      <alignment horizontal="center" vertical="center" wrapText="1"/>
    </xf>
    <xf numFmtId="174" fontId="47" fillId="0" borderId="10" xfId="58" applyNumberFormat="1" applyFont="1" applyFill="1" applyBorder="1" applyAlignment="1">
      <alignment horizontal="center" vertical="center" wrapText="1"/>
    </xf>
    <xf numFmtId="174" fontId="47" fillId="0" borderId="10" xfId="0" applyNumberFormat="1" applyFont="1" applyBorder="1" applyAlignment="1">
      <alignment horizontal="center" vertical="center" wrapText="1"/>
    </xf>
    <xf numFmtId="174" fontId="47" fillId="0" borderId="10" xfId="0" applyNumberFormat="1" applyFont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left" vertical="center" wrapText="1"/>
    </xf>
    <xf numFmtId="0" fontId="52" fillId="0" borderId="0" xfId="0" applyFont="1" applyAlignment="1">
      <alignment/>
    </xf>
    <xf numFmtId="174" fontId="47" fillId="0" borderId="10" xfId="0" applyNumberFormat="1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" fontId="47" fillId="0" borderId="10" xfId="58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174" fontId="49" fillId="0" borderId="10" xfId="0" applyNumberFormat="1" applyFont="1" applyBorder="1" applyAlignment="1">
      <alignment horizontal="center" vertical="center"/>
    </xf>
    <xf numFmtId="171" fontId="47" fillId="0" borderId="10" xfId="58" applyFont="1" applyFill="1" applyBorder="1" applyAlignment="1">
      <alignment horizontal="center" wrapText="1"/>
    </xf>
    <xf numFmtId="174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73" fontId="3" fillId="0" borderId="10" xfId="58" applyNumberFormat="1" applyFont="1" applyFill="1" applyBorder="1" applyAlignment="1">
      <alignment vertical="center" wrapText="1"/>
    </xf>
    <xf numFmtId="174" fontId="47" fillId="3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172" fontId="53" fillId="33" borderId="10" xfId="0" applyNumberFormat="1" applyFont="1" applyFill="1" applyBorder="1" applyAlignment="1">
      <alignment horizontal="center" vertical="center" wrapText="1"/>
    </xf>
    <xf numFmtId="174" fontId="53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7" fillId="0" borderId="10" xfId="0" applyFont="1" applyFill="1" applyBorder="1" applyAlignment="1">
      <alignment horizontal="justify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172" fontId="5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88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5" fillId="0" borderId="13" xfId="0" applyFont="1" applyBorder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174" fontId="49" fillId="0" borderId="14" xfId="0" applyNumberFormat="1" applyFont="1" applyBorder="1" applyAlignment="1">
      <alignment horizontal="left" vertical="center" wrapText="1"/>
    </xf>
    <xf numFmtId="174" fontId="49" fillId="0" borderId="15" xfId="0" applyNumberFormat="1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left" wrapText="1"/>
    </xf>
    <xf numFmtId="0" fontId="49" fillId="0" borderId="15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55" fillId="0" borderId="15" xfId="0" applyFont="1" applyBorder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0" zoomScaleNormal="70" zoomScalePageLayoutView="0" workbookViewId="0" topLeftCell="A22">
      <selection activeCell="A1" sqref="A1:K25"/>
    </sheetView>
  </sheetViews>
  <sheetFormatPr defaultColWidth="9.140625" defaultRowHeight="15"/>
  <cols>
    <col min="1" max="1" width="8.8515625" style="1" customWidth="1"/>
    <col min="2" max="2" width="46.7109375" style="1" customWidth="1"/>
    <col min="3" max="3" width="31.28125" style="24" customWidth="1"/>
    <col min="4" max="4" width="20.8515625" style="1" customWidth="1"/>
    <col min="5" max="5" width="38.00390625" style="25" customWidth="1"/>
    <col min="6" max="6" width="26.140625" style="1" customWidth="1"/>
    <col min="7" max="7" width="13.57421875" style="62" customWidth="1"/>
    <col min="8" max="8" width="20.8515625" style="47" customWidth="1"/>
    <col min="9" max="9" width="15.57421875" style="1" customWidth="1"/>
    <col min="10" max="10" width="15.00390625" style="84" customWidth="1"/>
    <col min="11" max="11" width="74.28125" style="1" customWidth="1"/>
    <col min="12" max="13" width="9.140625" style="1" customWidth="1"/>
    <col min="14" max="16384" width="9.140625" style="1" customWidth="1"/>
  </cols>
  <sheetData>
    <row r="1" spans="1:11" ht="18.75" customHeight="1">
      <c r="A1" s="102"/>
      <c r="B1" s="102"/>
      <c r="D1" s="103"/>
      <c r="E1" s="103"/>
      <c r="F1" s="103"/>
      <c r="G1" s="103"/>
      <c r="H1" s="103"/>
      <c r="J1" s="104" t="s">
        <v>125</v>
      </c>
      <c r="K1" s="104"/>
    </row>
    <row r="2" spans="8:11" ht="18.75" customHeight="1">
      <c r="H2" s="83"/>
      <c r="J2" s="104" t="s">
        <v>126</v>
      </c>
      <c r="K2" s="104"/>
    </row>
    <row r="3" spans="7:8" ht="18.75" customHeight="1">
      <c r="G3" s="29"/>
      <c r="H3" s="29"/>
    </row>
    <row r="4" spans="1:11" ht="39.75" customHeight="1">
      <c r="A4" s="105" t="s">
        <v>127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6" ht="39.75" customHeight="1">
      <c r="A5" s="106" t="s">
        <v>128</v>
      </c>
      <c r="B5" s="106"/>
      <c r="C5" s="106"/>
      <c r="D5" s="106"/>
      <c r="E5" s="106"/>
      <c r="F5" s="106"/>
      <c r="G5" s="106"/>
      <c r="H5" s="85"/>
      <c r="I5" s="85"/>
      <c r="J5" s="85"/>
      <c r="K5" s="85"/>
      <c r="L5" s="85"/>
      <c r="M5" s="85"/>
      <c r="N5" s="86"/>
      <c r="O5" s="86"/>
      <c r="P5" s="86"/>
    </row>
    <row r="6" spans="1:4" s="101" customFormat="1" ht="18" customHeight="1">
      <c r="A6" s="115" t="s">
        <v>129</v>
      </c>
      <c r="B6" s="126"/>
      <c r="C6" s="126"/>
      <c r="D6" s="126"/>
    </row>
    <row r="7" spans="1:16" ht="19.5" customHeight="1">
      <c r="A7" s="115" t="s">
        <v>130</v>
      </c>
      <c r="B7" s="116"/>
      <c r="C7" s="116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86"/>
      <c r="P7" s="86"/>
    </row>
    <row r="8" spans="1:16" ht="53.25" customHeight="1">
      <c r="A8" s="115" t="s">
        <v>131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87"/>
      <c r="M8" s="87"/>
      <c r="N8" s="87"/>
      <c r="O8" s="87"/>
      <c r="P8" s="87"/>
    </row>
    <row r="9" spans="1:8" ht="39.75" customHeight="1">
      <c r="A9" s="88"/>
      <c r="B9" s="89"/>
      <c r="C9" s="89"/>
      <c r="D9" s="89"/>
      <c r="E9" s="89"/>
      <c r="F9" s="89"/>
      <c r="G9" s="89"/>
      <c r="H9" s="89"/>
    </row>
    <row r="10" spans="1:11" s="2" customFormat="1" ht="104.25" customHeight="1">
      <c r="A10" s="14" t="s">
        <v>42</v>
      </c>
      <c r="B10" s="14" t="s">
        <v>0</v>
      </c>
      <c r="C10" s="14" t="s">
        <v>1</v>
      </c>
      <c r="D10" s="14" t="s">
        <v>108</v>
      </c>
      <c r="E10" s="34" t="s">
        <v>23</v>
      </c>
      <c r="F10" s="12" t="s">
        <v>2</v>
      </c>
      <c r="G10" s="59" t="s">
        <v>43</v>
      </c>
      <c r="H10" s="48" t="s">
        <v>24</v>
      </c>
      <c r="I10" s="17" t="s">
        <v>132</v>
      </c>
      <c r="J10" s="17" t="s">
        <v>113</v>
      </c>
      <c r="K10" s="100" t="s">
        <v>133</v>
      </c>
    </row>
    <row r="11" spans="1:11" ht="33.75" customHeight="1">
      <c r="A11" s="117" t="s">
        <v>44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9"/>
    </row>
    <row r="12" spans="1:11" ht="33.75" customHeight="1">
      <c r="A12" s="120" t="s">
        <v>134</v>
      </c>
      <c r="B12" s="121"/>
      <c r="C12" s="121"/>
      <c r="D12" s="121"/>
      <c r="E12" s="121"/>
      <c r="F12" s="121"/>
      <c r="G12" s="122"/>
      <c r="H12" s="90">
        <v>1</v>
      </c>
      <c r="I12" s="90">
        <f>I13/H13</f>
        <v>0.15674350361017797</v>
      </c>
      <c r="J12" s="91"/>
      <c r="K12" s="91"/>
    </row>
    <row r="13" spans="1:11" ht="30.75" customHeight="1">
      <c r="A13" s="107" t="s">
        <v>135</v>
      </c>
      <c r="B13" s="123"/>
      <c r="C13" s="92"/>
      <c r="D13" s="31"/>
      <c r="E13" s="32"/>
      <c r="F13" s="31"/>
      <c r="G13" s="60"/>
      <c r="H13" s="33">
        <f>H15+H16+H18+H20+H21+H22+H23+H24+H25</f>
        <v>15539.400000000001</v>
      </c>
      <c r="I13" s="33">
        <f>I15+I16+I18+I20+I21+I22+I23+I24+I25</f>
        <v>2435.7</v>
      </c>
      <c r="J13" s="14"/>
      <c r="K13" s="77"/>
    </row>
    <row r="14" spans="1:11" s="2" customFormat="1" ht="27" customHeight="1">
      <c r="A14" s="107" t="s">
        <v>45</v>
      </c>
      <c r="B14" s="108"/>
      <c r="C14" s="108"/>
      <c r="D14" s="109"/>
      <c r="E14" s="109"/>
      <c r="F14" s="109"/>
      <c r="G14" s="109"/>
      <c r="H14" s="110"/>
      <c r="I14" s="21"/>
      <c r="J14" s="14"/>
      <c r="K14" s="21"/>
    </row>
    <row r="15" spans="1:12" s="4" customFormat="1" ht="311.25" customHeight="1">
      <c r="A15" s="34" t="s">
        <v>46</v>
      </c>
      <c r="B15" s="35" t="s">
        <v>47</v>
      </c>
      <c r="C15" s="36" t="s">
        <v>48</v>
      </c>
      <c r="D15" s="34" t="s">
        <v>49</v>
      </c>
      <c r="E15" s="36" t="s">
        <v>50</v>
      </c>
      <c r="F15" s="50" t="s">
        <v>51</v>
      </c>
      <c r="G15" s="37" t="s">
        <v>52</v>
      </c>
      <c r="H15" s="37">
        <v>500</v>
      </c>
      <c r="I15" s="93">
        <v>230</v>
      </c>
      <c r="J15" s="93">
        <f>230/124118.5*100</f>
        <v>0.1853067834367963</v>
      </c>
      <c r="K15" s="35" t="s">
        <v>144</v>
      </c>
      <c r="L15" s="94"/>
    </row>
    <row r="16" spans="1:11" ht="387.75" customHeight="1">
      <c r="A16" s="14" t="s">
        <v>54</v>
      </c>
      <c r="B16" s="49" t="s">
        <v>55</v>
      </c>
      <c r="C16" s="14" t="s">
        <v>142</v>
      </c>
      <c r="D16" s="14" t="s">
        <v>49</v>
      </c>
      <c r="E16" s="36" t="s">
        <v>56</v>
      </c>
      <c r="F16" s="51" t="s">
        <v>57</v>
      </c>
      <c r="G16" s="52" t="s">
        <v>58</v>
      </c>
      <c r="H16" s="38">
        <v>0</v>
      </c>
      <c r="I16" s="14">
        <v>0</v>
      </c>
      <c r="J16" s="14">
        <v>0</v>
      </c>
      <c r="K16" s="49" t="s">
        <v>136</v>
      </c>
    </row>
    <row r="17" spans="1:11" ht="298.5" customHeight="1">
      <c r="A17" s="14" t="s">
        <v>59</v>
      </c>
      <c r="B17" s="36" t="s">
        <v>60</v>
      </c>
      <c r="C17" s="49" t="s">
        <v>98</v>
      </c>
      <c r="D17" s="14" t="s">
        <v>61</v>
      </c>
      <c r="E17" s="36" t="s">
        <v>62</v>
      </c>
      <c r="F17" s="51" t="s">
        <v>63</v>
      </c>
      <c r="G17" s="52" t="s">
        <v>58</v>
      </c>
      <c r="H17" s="38">
        <v>0</v>
      </c>
      <c r="I17" s="78">
        <v>0</v>
      </c>
      <c r="J17" s="14">
        <v>0</v>
      </c>
      <c r="K17" s="49" t="s">
        <v>145</v>
      </c>
    </row>
    <row r="18" spans="1:13" ht="409.5" customHeight="1">
      <c r="A18" s="39" t="s">
        <v>53</v>
      </c>
      <c r="B18" s="40" t="s">
        <v>64</v>
      </c>
      <c r="C18" s="40" t="s">
        <v>65</v>
      </c>
      <c r="D18" s="39" t="s">
        <v>49</v>
      </c>
      <c r="E18" s="41" t="s">
        <v>66</v>
      </c>
      <c r="F18" s="50" t="s">
        <v>67</v>
      </c>
      <c r="G18" s="38">
        <f>H18*100/18993.5</f>
        <v>22.112828072761733</v>
      </c>
      <c r="H18" s="38">
        <v>4200</v>
      </c>
      <c r="I18" s="95">
        <v>131</v>
      </c>
      <c r="J18" s="96">
        <f>I18/18993*100</f>
        <v>0.6897277944505871</v>
      </c>
      <c r="K18" s="97" t="s">
        <v>137</v>
      </c>
      <c r="L18" s="87"/>
      <c r="M18" s="87"/>
    </row>
    <row r="19" spans="1:11" ht="42.75" customHeight="1">
      <c r="A19" s="111" t="s">
        <v>68</v>
      </c>
      <c r="B19" s="112"/>
      <c r="C19" s="112"/>
      <c r="D19" s="112"/>
      <c r="E19" s="113"/>
      <c r="F19" s="113"/>
      <c r="G19" s="113"/>
      <c r="H19" s="114"/>
      <c r="I19" s="77"/>
      <c r="J19" s="14"/>
      <c r="K19" s="77"/>
    </row>
    <row r="20" spans="1:13" ht="208.5" customHeight="1">
      <c r="A20" s="39" t="s">
        <v>70</v>
      </c>
      <c r="B20" s="43" t="s">
        <v>71</v>
      </c>
      <c r="C20" s="40" t="s">
        <v>72</v>
      </c>
      <c r="D20" s="39" t="s">
        <v>73</v>
      </c>
      <c r="E20" s="41" t="s">
        <v>74</v>
      </c>
      <c r="F20" s="53" t="s">
        <v>109</v>
      </c>
      <c r="G20" s="37">
        <f>H20/64356.8*100</f>
        <v>6.995531163762027</v>
      </c>
      <c r="H20" s="37">
        <v>4502.1</v>
      </c>
      <c r="I20" s="22">
        <v>895</v>
      </c>
      <c r="J20" s="96">
        <f>I20/64356.8*100</f>
        <v>1.390684434278895</v>
      </c>
      <c r="K20" s="22" t="s">
        <v>143</v>
      </c>
      <c r="L20" s="98"/>
      <c r="M20" s="98"/>
    </row>
    <row r="21" spans="1:11" ht="316.5" customHeight="1">
      <c r="A21" s="44" t="s">
        <v>76</v>
      </c>
      <c r="B21" s="45" t="s">
        <v>77</v>
      </c>
      <c r="C21" s="40" t="s">
        <v>78</v>
      </c>
      <c r="D21" s="39" t="s">
        <v>79</v>
      </c>
      <c r="E21" s="41" t="s">
        <v>80</v>
      </c>
      <c r="F21" s="43" t="s">
        <v>81</v>
      </c>
      <c r="G21" s="37">
        <v>850</v>
      </c>
      <c r="H21" s="37">
        <v>850</v>
      </c>
      <c r="I21" s="78">
        <v>517.7</v>
      </c>
      <c r="J21" s="14">
        <v>517.7</v>
      </c>
      <c r="K21" s="99" t="s">
        <v>138</v>
      </c>
    </row>
    <row r="22" spans="1:11" ht="351.75" customHeight="1">
      <c r="A22" s="39" t="s">
        <v>83</v>
      </c>
      <c r="B22" s="43" t="s">
        <v>84</v>
      </c>
      <c r="C22" s="40" t="s">
        <v>78</v>
      </c>
      <c r="D22" s="39" t="s">
        <v>79</v>
      </c>
      <c r="E22" s="41" t="s">
        <v>85</v>
      </c>
      <c r="F22" s="45" t="s">
        <v>86</v>
      </c>
      <c r="G22" s="38">
        <f>586.5+1800</f>
        <v>2386.5</v>
      </c>
      <c r="H22" s="38">
        <f>586.5+1800</f>
        <v>2386.5</v>
      </c>
      <c r="I22" s="14">
        <v>121.2</v>
      </c>
      <c r="J22" s="14">
        <v>121.2</v>
      </c>
      <c r="K22" s="49" t="s">
        <v>139</v>
      </c>
    </row>
    <row r="23" spans="1:11" ht="174.75" customHeight="1">
      <c r="A23" s="39" t="s">
        <v>69</v>
      </c>
      <c r="B23" s="43" t="s">
        <v>104</v>
      </c>
      <c r="C23" s="40" t="s">
        <v>72</v>
      </c>
      <c r="D23" s="39" t="s">
        <v>79</v>
      </c>
      <c r="E23" s="64" t="s">
        <v>107</v>
      </c>
      <c r="F23" s="6" t="s">
        <v>97</v>
      </c>
      <c r="G23" s="63">
        <v>1.6</v>
      </c>
      <c r="H23" s="38">
        <v>2850.8</v>
      </c>
      <c r="I23" s="14">
        <v>417.4</v>
      </c>
      <c r="J23" s="96">
        <f>I23/178998*100</f>
        <v>0.23318696298282662</v>
      </c>
      <c r="K23" s="49" t="s">
        <v>140</v>
      </c>
    </row>
    <row r="24" spans="1:11" s="46" customFormat="1" ht="123" customHeight="1">
      <c r="A24" s="44" t="s">
        <v>75</v>
      </c>
      <c r="B24" s="41" t="s">
        <v>88</v>
      </c>
      <c r="C24" s="41" t="s">
        <v>89</v>
      </c>
      <c r="D24" s="44" t="s">
        <v>90</v>
      </c>
      <c r="E24" s="41" t="s">
        <v>87</v>
      </c>
      <c r="F24" s="45" t="s">
        <v>91</v>
      </c>
      <c r="G24" s="37">
        <v>150</v>
      </c>
      <c r="H24" s="37">
        <v>150</v>
      </c>
      <c r="I24" s="34">
        <v>113.2</v>
      </c>
      <c r="J24" s="34">
        <v>113.2</v>
      </c>
      <c r="K24" s="36" t="s">
        <v>141</v>
      </c>
    </row>
    <row r="25" spans="1:11" s="46" customFormat="1" ht="171.75" customHeight="1">
      <c r="A25" s="44" t="s">
        <v>82</v>
      </c>
      <c r="B25" s="41" t="s">
        <v>92</v>
      </c>
      <c r="C25" s="41" t="s">
        <v>93</v>
      </c>
      <c r="D25" s="44" t="s">
        <v>94</v>
      </c>
      <c r="E25" s="41" t="s">
        <v>95</v>
      </c>
      <c r="F25" s="45" t="s">
        <v>105</v>
      </c>
      <c r="G25" s="37" t="s">
        <v>96</v>
      </c>
      <c r="H25" s="37">
        <v>100</v>
      </c>
      <c r="I25" s="34">
        <v>10.2</v>
      </c>
      <c r="J25" s="34">
        <v>10.2</v>
      </c>
      <c r="K25" s="36" t="s">
        <v>146</v>
      </c>
    </row>
  </sheetData>
  <sheetProtection/>
  <mergeCells count="14">
    <mergeCell ref="A14:H14"/>
    <mergeCell ref="A19:H19"/>
    <mergeCell ref="A7:C7"/>
    <mergeCell ref="A8:K8"/>
    <mergeCell ref="A11:K11"/>
    <mergeCell ref="A12:G12"/>
    <mergeCell ref="A13:B13"/>
    <mergeCell ref="A6:D6"/>
    <mergeCell ref="A1:B1"/>
    <mergeCell ref="D1:H1"/>
    <mergeCell ref="J1:K1"/>
    <mergeCell ref="J2:K2"/>
    <mergeCell ref="A4:K4"/>
    <mergeCell ref="A5:G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60" zoomScaleNormal="80" zoomScalePageLayoutView="0" workbookViewId="0" topLeftCell="A1">
      <pane xSplit="2" ySplit="1" topLeftCell="C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7" sqref="H17"/>
    </sheetView>
  </sheetViews>
  <sheetFormatPr defaultColWidth="9.140625" defaultRowHeight="15"/>
  <cols>
    <col min="1" max="1" width="8.8515625" style="1" customWidth="1"/>
    <col min="2" max="2" width="46.7109375" style="1" customWidth="1"/>
    <col min="3" max="3" width="31.28125" style="24" customWidth="1"/>
    <col min="4" max="4" width="20.8515625" style="1" customWidth="1"/>
    <col min="5" max="5" width="38.00390625" style="25" customWidth="1"/>
    <col min="6" max="6" width="26.140625" style="1" customWidth="1"/>
    <col min="7" max="7" width="13.57421875" style="62" customWidth="1"/>
    <col min="8" max="8" width="20.8515625" style="47" customWidth="1"/>
    <col min="9" max="9" width="21.00390625" style="28" customWidth="1"/>
    <col min="10" max="10" width="16.57421875" style="28" customWidth="1"/>
    <col min="11" max="11" width="62.7109375" style="28" customWidth="1"/>
    <col min="12" max="14" width="9.140625" style="28" customWidth="1"/>
    <col min="15" max="16384" width="9.140625" style="1" customWidth="1"/>
  </cols>
  <sheetData>
    <row r="1" spans="1:14" s="2" customFormat="1" ht="104.25" customHeight="1">
      <c r="A1" s="14" t="s">
        <v>42</v>
      </c>
      <c r="B1" s="14" t="s">
        <v>0</v>
      </c>
      <c r="C1" s="14" t="s">
        <v>1</v>
      </c>
      <c r="D1" s="14" t="s">
        <v>108</v>
      </c>
      <c r="E1" s="34" t="s">
        <v>23</v>
      </c>
      <c r="F1" s="12" t="s">
        <v>2</v>
      </c>
      <c r="G1" s="59" t="s">
        <v>43</v>
      </c>
      <c r="H1" s="48" t="s">
        <v>24</v>
      </c>
      <c r="I1" s="69" t="s">
        <v>112</v>
      </c>
      <c r="J1" s="69" t="s">
        <v>113</v>
      </c>
      <c r="K1" s="70" t="s">
        <v>114</v>
      </c>
      <c r="L1" s="30"/>
      <c r="M1" s="30"/>
      <c r="N1" s="30"/>
    </row>
    <row r="2" spans="1:11" ht="40.5" customHeight="1">
      <c r="A2" s="124" t="s">
        <v>3</v>
      </c>
      <c r="B2" s="124"/>
      <c r="C2" s="124"/>
      <c r="D2" s="124"/>
      <c r="E2" s="124"/>
      <c r="F2" s="124"/>
      <c r="G2" s="124"/>
      <c r="H2" s="124"/>
      <c r="I2" s="82">
        <f>I3/H3*100</f>
        <v>67.10090275397098</v>
      </c>
      <c r="J2" s="71"/>
      <c r="K2" s="71"/>
    </row>
    <row r="3" spans="1:11" s="42" customFormat="1" ht="32.25" customHeight="1">
      <c r="A3" s="124" t="s">
        <v>4</v>
      </c>
      <c r="B3" s="124"/>
      <c r="C3" s="124"/>
      <c r="D3" s="124"/>
      <c r="E3" s="65"/>
      <c r="F3" s="66"/>
      <c r="G3" s="67"/>
      <c r="H3" s="68">
        <f>H4+H9</f>
        <v>14001.6</v>
      </c>
      <c r="I3" s="68">
        <f>I4+I9+I11</f>
        <v>9395.2</v>
      </c>
      <c r="J3" s="72"/>
      <c r="K3" s="72"/>
    </row>
    <row r="4" spans="1:11" ht="125.25" customHeight="1">
      <c r="A4" s="27" t="s">
        <v>5</v>
      </c>
      <c r="B4" s="27" t="s">
        <v>34</v>
      </c>
      <c r="C4" s="54" t="s">
        <v>28</v>
      </c>
      <c r="D4" s="15" t="s">
        <v>25</v>
      </c>
      <c r="E4" s="55" t="s">
        <v>27</v>
      </c>
      <c r="F4" s="15" t="s">
        <v>9</v>
      </c>
      <c r="G4" s="23">
        <f>H4/1296312.7*100</f>
        <v>0.8575168630223248</v>
      </c>
      <c r="H4" s="23">
        <f>H5+H6+H7</f>
        <v>11116.1</v>
      </c>
      <c r="I4" s="23">
        <f>I5+I6+I7</f>
        <v>6678.6</v>
      </c>
      <c r="J4" s="81">
        <f>I4/1296312.7*100</f>
        <v>0.515199766229244</v>
      </c>
      <c r="K4" s="71"/>
    </row>
    <row r="5" spans="1:11" ht="152.25" customHeight="1">
      <c r="A5" s="16" t="s">
        <v>31</v>
      </c>
      <c r="B5" s="16" t="s">
        <v>110</v>
      </c>
      <c r="C5" s="14" t="s">
        <v>28</v>
      </c>
      <c r="D5" s="17" t="s">
        <v>25</v>
      </c>
      <c r="E5" s="22" t="s">
        <v>27</v>
      </c>
      <c r="F5" s="17" t="s">
        <v>9</v>
      </c>
      <c r="G5" s="10">
        <f>H5/1296312.7*100</f>
        <v>0.47497027530471625</v>
      </c>
      <c r="H5" s="10">
        <f>3371.1+2786</f>
        <v>6157.1</v>
      </c>
      <c r="I5" s="80">
        <f>2786+3086</f>
        <v>5872</v>
      </c>
      <c r="J5" s="79">
        <f>I5/1296312.7*100</f>
        <v>0.4529771250408949</v>
      </c>
      <c r="K5" s="75" t="s">
        <v>120</v>
      </c>
    </row>
    <row r="6" spans="1:11" ht="156.75" customHeight="1">
      <c r="A6" s="21" t="s">
        <v>32</v>
      </c>
      <c r="B6" s="22" t="s">
        <v>35</v>
      </c>
      <c r="C6" s="14" t="s">
        <v>30</v>
      </c>
      <c r="D6" s="14" t="s">
        <v>25</v>
      </c>
      <c r="E6" s="22" t="s">
        <v>27</v>
      </c>
      <c r="F6" s="22" t="s">
        <v>26</v>
      </c>
      <c r="G6" s="10">
        <f>H6/1296312.7*100</f>
        <v>0.2156115573040363</v>
      </c>
      <c r="H6" s="11">
        <f>2795</f>
        <v>2795</v>
      </c>
      <c r="I6" s="78">
        <f>239+567.6</f>
        <v>806.6</v>
      </c>
      <c r="J6" s="79">
        <f>I6/1296312.7*100</f>
        <v>0.062222641188349075</v>
      </c>
      <c r="K6" s="75" t="s">
        <v>121</v>
      </c>
    </row>
    <row r="7" spans="1:11" ht="108" customHeight="1">
      <c r="A7" s="21" t="s">
        <v>33</v>
      </c>
      <c r="B7" s="22" t="s">
        <v>99</v>
      </c>
      <c r="C7" s="14" t="s">
        <v>37</v>
      </c>
      <c r="D7" s="14" t="s">
        <v>38</v>
      </c>
      <c r="E7" s="14" t="s">
        <v>39</v>
      </c>
      <c r="F7" s="22" t="s">
        <v>106</v>
      </c>
      <c r="G7" s="12">
        <v>1</v>
      </c>
      <c r="H7" s="26">
        <v>2164</v>
      </c>
      <c r="I7" s="76">
        <v>0</v>
      </c>
      <c r="J7" s="76">
        <v>0</v>
      </c>
      <c r="K7" s="77" t="s">
        <v>124</v>
      </c>
    </row>
    <row r="8" spans="1:11" ht="195" customHeight="1">
      <c r="A8" s="21" t="s">
        <v>36</v>
      </c>
      <c r="B8" s="22" t="s">
        <v>100</v>
      </c>
      <c r="C8" s="14" t="s">
        <v>40</v>
      </c>
      <c r="D8" s="14" t="s">
        <v>101</v>
      </c>
      <c r="E8" s="13" t="s">
        <v>117</v>
      </c>
      <c r="F8" s="22" t="s">
        <v>41</v>
      </c>
      <c r="G8" s="12">
        <v>3540</v>
      </c>
      <c r="H8" s="12" t="s">
        <v>102</v>
      </c>
      <c r="I8" s="76">
        <v>0</v>
      </c>
      <c r="J8" s="76">
        <v>0</v>
      </c>
      <c r="K8" s="75" t="s">
        <v>122</v>
      </c>
    </row>
    <row r="9" spans="1:11" ht="253.5" customHeight="1">
      <c r="A9" s="56" t="s">
        <v>29</v>
      </c>
      <c r="B9" s="55" t="s">
        <v>6</v>
      </c>
      <c r="C9" s="54" t="s">
        <v>7</v>
      </c>
      <c r="D9" s="57" t="s">
        <v>25</v>
      </c>
      <c r="E9" s="13" t="s">
        <v>118</v>
      </c>
      <c r="F9" s="55" t="s">
        <v>8</v>
      </c>
      <c r="G9" s="58">
        <f>H9</f>
        <v>2885.5</v>
      </c>
      <c r="H9" s="58">
        <f>380.6+2504.9</f>
        <v>2885.5</v>
      </c>
      <c r="I9" s="58">
        <f>160.2+359.1</f>
        <v>519.3</v>
      </c>
      <c r="J9" s="58">
        <f>I9</f>
        <v>519.3</v>
      </c>
      <c r="K9" s="75" t="s">
        <v>119</v>
      </c>
    </row>
    <row r="10" spans="1:11" ht="32.25" customHeight="1">
      <c r="A10" s="124" t="s">
        <v>10</v>
      </c>
      <c r="B10" s="124"/>
      <c r="C10" s="124"/>
      <c r="D10" s="124"/>
      <c r="E10" s="124"/>
      <c r="F10" s="124"/>
      <c r="G10" s="124"/>
      <c r="H10" s="125"/>
      <c r="I10" s="71"/>
      <c r="J10" s="71"/>
      <c r="K10" s="71"/>
    </row>
    <row r="11" spans="1:11" ht="30.75" customHeight="1">
      <c r="A11" s="12"/>
      <c r="B11" s="18" t="s">
        <v>11</v>
      </c>
      <c r="C11" s="19"/>
      <c r="D11" s="19"/>
      <c r="E11" s="19"/>
      <c r="F11" s="19"/>
      <c r="G11" s="61"/>
      <c r="H11" s="20">
        <f>SUM(H12:H14)</f>
        <v>0</v>
      </c>
      <c r="I11" s="58">
        <f>I12+I13+I14</f>
        <v>2197.3</v>
      </c>
      <c r="J11" s="77"/>
      <c r="K11" s="71"/>
    </row>
    <row r="12" spans="1:11" ht="132.75" customHeight="1">
      <c r="A12" s="5" t="s">
        <v>12</v>
      </c>
      <c r="B12" s="6" t="s">
        <v>13</v>
      </c>
      <c r="C12" s="6" t="s">
        <v>17</v>
      </c>
      <c r="D12" s="7" t="s">
        <v>25</v>
      </c>
      <c r="E12" s="7"/>
      <c r="F12" s="6" t="s">
        <v>14</v>
      </c>
      <c r="G12" s="8" t="s">
        <v>15</v>
      </c>
      <c r="H12" s="3">
        <v>0</v>
      </c>
      <c r="I12" s="3">
        <v>0</v>
      </c>
      <c r="J12" s="3">
        <v>0</v>
      </c>
      <c r="K12" s="73" t="s">
        <v>123</v>
      </c>
    </row>
    <row r="13" spans="1:11" ht="183" customHeight="1">
      <c r="A13" s="5" t="s">
        <v>16</v>
      </c>
      <c r="B13" s="6" t="s">
        <v>111</v>
      </c>
      <c r="C13" s="6" t="s">
        <v>17</v>
      </c>
      <c r="D13" s="7" t="s">
        <v>25</v>
      </c>
      <c r="E13" s="7" t="s">
        <v>103</v>
      </c>
      <c r="F13" s="6" t="s">
        <v>18</v>
      </c>
      <c r="G13" s="14" t="s">
        <v>15</v>
      </c>
      <c r="H13" s="3">
        <v>0</v>
      </c>
      <c r="I13" s="3">
        <v>0</v>
      </c>
      <c r="J13" s="74">
        <v>0</v>
      </c>
      <c r="K13" s="73" t="s">
        <v>115</v>
      </c>
    </row>
    <row r="14" spans="1:11" ht="172.5" customHeight="1">
      <c r="A14" s="5" t="s">
        <v>19</v>
      </c>
      <c r="B14" s="6" t="s">
        <v>20</v>
      </c>
      <c r="C14" s="6" t="s">
        <v>17</v>
      </c>
      <c r="D14" s="7" t="s">
        <v>25</v>
      </c>
      <c r="E14" s="7"/>
      <c r="F14" s="6" t="s">
        <v>21</v>
      </c>
      <c r="G14" s="9" t="s">
        <v>22</v>
      </c>
      <c r="H14" s="3">
        <v>0</v>
      </c>
      <c r="I14" s="3">
        <v>2197.3</v>
      </c>
      <c r="J14" s="74">
        <v>0</v>
      </c>
      <c r="K14" s="73" t="s">
        <v>116</v>
      </c>
    </row>
  </sheetData>
  <sheetProtection/>
  <mergeCells count="3">
    <mergeCell ref="A2:H2"/>
    <mergeCell ref="A3:D3"/>
    <mergeCell ref="A10:H10"/>
  </mergeCells>
  <printOptions/>
  <pageMargins left="0.11811023622047245" right="0.11811023622047245" top="0.35433070866141736" bottom="0.35433070866141736" header="0.31496062992125984" footer="0.31496062992125984"/>
  <pageSetup fitToHeight="6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2016-04-08T13:16:39Z</dcterms:modified>
  <cp:category/>
  <cp:version/>
  <cp:contentType/>
  <cp:contentStatus/>
</cp:coreProperties>
</file>