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2" sheetId="1" r:id="rId1"/>
  </sheets>
  <definedNames>
    <definedName name="сумм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<sst xmlns="http://schemas.openxmlformats.org/spreadsheetml/2006/main" count="73" uniqueCount="73">
  <si>
    <t>к решению Думы города Урай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</si>
  <si>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</si>
  <si>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</si>
  <si>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</si>
  <si>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</si>
  <si>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000 1 13 00000 00 0000 000</t>
  </si>
  <si>
    <t>ШТРАФЫ, САНКЦИИ, ВОЗМЕЩЕНИЕ УЩЕРБА</t>
  </si>
  <si>
    <t>000 1 16 00000 00 0000 000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</si>
  <si>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</si>
  <si>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</si>
  <si>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</si>
  <si>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</si>
  <si>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Прочие субсидии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</si>
  <si>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</si>
  <si>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</si>
  <si>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</si>
  <si>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</si>
  <si>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 xml:space="preserve"> -прочие безвозмездные поступления в бюджеты городских округов</t>
  </si>
  <si>
    <t>ИТОГО ДОХОДОВ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</si>
  <si>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</si>
  <si>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</si>
  <si>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</si>
  <si>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</si>
  <si>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>ПРОЧИЕ НЕНАЛОГОВЫЕ ДОХОДЫ</t>
  </si>
  <si>
    <t>000 1 17 00000 00 0000 000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</si>
  <si>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</si>
  <si>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</si>
  <si>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Прочие безвозмездные поступления в бюджеты городских округов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</si>
  <si>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</si>
  <si>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СУБВЕНЦИИ БЮДЖЕТАМ БЮДЖЕТНОЙ СИСТЕМЫ РОССИЙСКОЙ ФЕДЕРАЦИИ           </t>
  </si>
  <si>
    <t xml:space="preserve">000 2 19 00000 00 0000 000
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</si>
  <si>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</si>
  <si>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</si>
  <si>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 xml:space="preserve">Сумма 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</si>
  <si>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</si>
  <si>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000 2 02 20000 00 0000 150</t>
  </si>
  <si>
    <t>000 2 02 25555 00 0000 150</t>
  </si>
  <si>
    <t>000 2 02 25555 04 0000 150</t>
  </si>
  <si>
    <t>000 2 02 29999 00 0000 150</t>
  </si>
  <si>
    <t>000 2 02 29999 04 0000 150</t>
  </si>
  <si>
    <t>000 2 02 30000 00 0000 150</t>
  </si>
  <si>
    <t>000 2 02 30024 00 0000 150</t>
  </si>
  <si>
    <t>000 2 02 30024 04 0000 150</t>
  </si>
  <si>
    <t>000 2 02 40000 00 0000 150</t>
  </si>
  <si>
    <t>000 2 02 49999 00 0000 150</t>
  </si>
  <si>
    <t>000 2 02 49999 04 0000 150</t>
  </si>
  <si>
    <t>000 2 07 00000 00 0000 150</t>
  </si>
  <si>
    <t>000 2 07 04000 04 0000 150</t>
  </si>
  <si>
    <t>000 2 07 04050 04 0000 150</t>
  </si>
  <si>
    <t>000 2 19 60010 04 0000 150</t>
  </si>
  <si>
    <t>(тыс. рублей)</t>
  </si>
  <si>
    <t>Субсидии бюджетам на реализацию программ формирования современной городской среды</t>
  </si>
  <si>
    <t xml:space="preserve"> - субсидии бюджетам городских округов на реализацию программ формирования современной городской среды
</t>
  </si>
  <si>
    <t>ДОХОДЫ ОТ ОКАЗАНИЯ ПЛАТНЫХ УСЛУГ И КОМПЕНСАЦИИ ЗАТРАТ  ГОСУДАРСТВА</t>
  </si>
  <si>
    <t xml:space="preserve">Субсидии бюджетам на поддержку отрасли культуры
</t>
  </si>
  <si>
    <t>000 2 02 25519 00 0000 150</t>
  </si>
  <si>
    <t xml:space="preserve"> - субсидии на государственную поддержку отрасли культуры
</t>
  </si>
  <si>
    <t xml:space="preserve"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</si>
  <si>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 - 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
</t>
  </si>
  <si>
    <t xml:space="preserve">000 2 02 35135 04 0000 150
</t>
  </si>
  <si>
    <t xml:space="preserve">000 2 02 35135 00 0000 150
</t>
  </si>
  <si>
    <t>Изменения доходов бюджета городского округа город Урай на 2021 год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</si>
  <si>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</si>
  <si>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000 1 16 10031 04 0000 140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</si>
  <si>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</si>
  <si>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000 1 16 10030 04 0000 140
</t>
  </si>
  <si>
    <t>Инициативные платежи, зачисляемые в бюджеты городских округов</t>
  </si>
  <si>
    <t>Инициативные платежи</t>
  </si>
  <si>
    <t>000 1 17 15020 04 0000 150</t>
  </si>
  <si>
    <t>000 1 17 15000 00 0000 150</t>
  </si>
  <si>
    <t xml:space="preserve">                             от 01 декабря 2020 года №99</t>
  </si>
  <si>
    <t>000 2 02 25519 04 0000 150</t>
  </si>
  <si>
    <t>Приложение 1.2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</si>
</sst>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\+"/>
    <numFmt numFmtId="179" formatCode="\+0.0"/>
    <numFmt numFmtId="180" formatCode="0.0"/>
    <numFmt numFmtId="181" formatCode="[$-FC19]d\ mmmm\ yyyy\ &quot;г.&quot;"/>
    <numFmt numFmtId="182" formatCode="\+#,#00.0"/>
    <numFmt numFmtId="183" formatCode="\+\ 0.0"/>
    <numFmt numFmtId="184" formatCode="\+\ #,#00.0"/>
    <numFmt numFmtId="185" formatCode="#,#00.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\+#,#00.00"/>
    <numFmt numFmtId="192" formatCode="\-0.0"/>
    <numFmt numFmtId="193" formatCode="\-\ 0.0"/>
    <numFmt numFmtId="194" formatCode="\ 0.0"/>
    <numFmt numFmtId="195" formatCode="0.0_ ;\-0.0\ "/>
    <numFmt numFmtId="196" formatCode="\ #,#00.0"/>
    <numFmt numFmtId="197" formatCode="0.0%"/>
    <numFmt numFmtId="198" formatCode="\ \+0.0"/>
    <numFmt numFmtId="199" formatCode="\+0.00"/>
    <numFmt numFmtId="200" formatCode="\ \+#,#00.0"/>
    <numFmt numFmtId="201" formatCode="#,##0.0_ ;\-#,##0.0\ "/>
    <numFmt numFmtId="202" formatCode="#,##0.00\ _₽"/>
    <numFmt numFmtId="203" formatCode="_(* #,##0.0_);_(* \(#,##0.0\);_(* &quot;-&quot;??_);_(@_)"/>
    <numFmt numFmtId="204" formatCode="&quot;&quot;###,##0.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sz val="9"/>
      <name val="Arial"/>
      <family val="2"/>
    </font>
    <font>
      <u val="single"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59">
    <xf numFmtId="0" fontId="0" fillId="0" borderId="0" xfId="0" applyAlignment="1">
      <alignment/>
    </xf>
    <xf numFmtId="0" fontId="5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top"/>
    </xf>
    <xf numFmtId="173" fontId="4" fillId="0" borderId="0" xfId="0" applyNumberFormat="1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/>
    </xf>
    <xf numFmtId="173" fontId="2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 vertical="top"/>
    </xf>
    <xf numFmtId="0" fontId="8" fillId="0" borderId="0" xfId="0" applyFont="1" applyFill="1" applyAlignment="1">
      <alignment vertical="top"/>
    </xf>
    <xf numFmtId="173" fontId="8" fillId="0" borderId="0" xfId="0" applyNumberFormat="1" applyFont="1" applyFill="1" applyAlignment="1">
      <alignment horizontal="right" vertical="top"/>
    </xf>
    <xf numFmtId="49" fontId="3" fillId="0" borderId="11" xfId="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5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top"/>
    </xf>
    <xf numFmtId="0" fontId="4" fillId="34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83" fontId="3" fillId="0" borderId="11" xfId="0" applyNumberFormat="1" applyFont="1" applyFill="1" applyBorder="1" applyAlignment="1">
      <alignment horizontal="right" vertical="center" wrapText="1"/>
    </xf>
    <xf numFmtId="179" fontId="3" fillId="0" borderId="11" xfId="61" applyNumberFormat="1" applyFont="1" applyFill="1" applyBorder="1" applyAlignment="1">
      <alignment horizontal="right" vertical="center" wrapText="1"/>
    </xf>
    <xf numFmtId="183" fontId="4" fillId="0" borderId="11" xfId="0" applyNumberFormat="1" applyFont="1" applyFill="1" applyBorder="1" applyAlignment="1">
      <alignment horizontal="right" vertical="center" wrapText="1"/>
    </xf>
    <xf numFmtId="183" fontId="5" fillId="0" borderId="11" xfId="0" applyNumberFormat="1" applyFont="1" applyFill="1" applyBorder="1" applyAlignment="1">
      <alignment horizontal="right" vertical="center" wrapText="1"/>
    </xf>
    <xf numFmtId="183" fontId="5" fillId="34" borderId="11" xfId="0" applyNumberFormat="1" applyFont="1" applyFill="1" applyBorder="1" applyAlignment="1">
      <alignment horizontal="right" vertical="center"/>
    </xf>
    <xf numFmtId="184" fontId="3" fillId="34" borderId="11" xfId="0" applyNumberFormat="1" applyFont="1" applyFill="1" applyBorder="1" applyAlignment="1">
      <alignment horizontal="right" vertical="center"/>
    </xf>
    <xf numFmtId="184" fontId="4" fillId="34" borderId="11" xfId="0" applyNumberFormat="1" applyFont="1" applyFill="1" applyBorder="1" applyAlignment="1">
      <alignment horizontal="right" vertical="center"/>
    </xf>
    <xf numFmtId="183" fontId="4" fillId="34" borderId="11" xfId="0" applyNumberFormat="1" applyFont="1" applyFill="1" applyBorder="1" applyAlignment="1">
      <alignment horizontal="right" vertical="center"/>
    </xf>
    <xf numFmtId="184" fontId="5" fillId="34" borderId="11" xfId="0" applyNumberFormat="1" applyFont="1" applyFill="1" applyBorder="1" applyAlignment="1">
      <alignment horizontal="right" vertical="center"/>
    </xf>
    <xf numFmtId="183" fontId="3" fillId="34" borderId="11" xfId="0" applyNumberFormat="1" applyFont="1" applyFill="1" applyBorder="1" applyAlignment="1">
      <alignment horizontal="right" vertical="center"/>
    </xf>
    <xf numFmtId="184" fontId="3" fillId="0" borderId="11" xfId="61" applyNumberFormat="1" applyFont="1" applyFill="1" applyBorder="1" applyAlignment="1">
      <alignment horizontal="right" vertical="center" wrapText="1"/>
    </xf>
    <xf numFmtId="184" fontId="4" fillId="0" borderId="11" xfId="61" applyNumberFormat="1" applyFont="1" applyFill="1" applyBorder="1" applyAlignment="1">
      <alignment horizontal="right" vertical="center" wrapText="1"/>
    </xf>
    <xf numFmtId="184" fontId="5" fillId="34" borderId="11" xfId="61" applyNumberFormat="1" applyFont="1" applyFill="1" applyBorder="1" applyAlignment="1">
      <alignment horizontal="right" vertical="center" wrapText="1"/>
    </xf>
    <xf numFmtId="173" fontId="3" fillId="34" borderId="11" xfId="61" applyNumberFormat="1" applyFont="1" applyFill="1" applyBorder="1" applyAlignment="1">
      <alignment horizontal="right" vertical="center" wrapText="1"/>
    </xf>
    <xf numFmtId="173" fontId="4" fillId="34" borderId="11" xfId="61" applyNumberFormat="1" applyFont="1" applyFill="1" applyBorder="1" applyAlignment="1">
      <alignment horizontal="right" vertical="center" wrapText="1"/>
    </xf>
    <xf numFmtId="184" fontId="3" fillId="0" borderId="1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top"/>
    </xf>
    <xf numFmtId="0" fontId="6" fillId="0" borderId="0" xfId="0" applyFont="1" applyFill="1" applyAlignment="1">
      <alignment horizontal="right" vertical="top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Элементы осе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20">
      <selection activeCell="A1" sqref="A1:C41"/>
    </sheetView>
  </sheetViews>
  <sheetFormatPr defaultColWidth="9.140625" defaultRowHeight="12.75"/>
  <cols>
    <col min="1" max="1" width="69.7109375" style="19" customWidth="1"/>
    <col min="2" max="2" width="30.8515625" style="15" customWidth="1"/>
    <col min="3" max="3" width="16.00390625" style="22" customWidth="1"/>
    <col min="4" max="16384" width="9.140625" style="17" customWidth="1"/>
  </cols>
  <sheetData>
    <row r="1" spans="1:4" ht="15">
      <c r="A1" s="18"/>
      <c r="B1" s="58" t="s">
        <v>72</v>
      </c>
      <c r="C1" s="58"/>
      <c r="D1" s="36"/>
    </row>
    <row r="2" spans="2:4" ht="15">
      <c r="B2" s="58" t="s">
        <v>0</v>
      </c>
      <c r="C2" s="58"/>
      <c r="D2" s="36"/>
    </row>
    <row r="3" spans="2:4" ht="15">
      <c r="B3" s="58" t="s">
        <v>70</v>
      </c>
      <c r="C3" s="58"/>
      <c r="D3" s="36"/>
    </row>
    <row r="4" spans="2:4" ht="13.5" customHeight="1">
      <c r="B4" s="24"/>
      <c r="C4" s="25"/>
      <c r="D4" s="23"/>
    </row>
    <row r="5" spans="1:3" s="21" customFormat="1" ht="18" customHeight="1">
      <c r="A5" s="57" t="s">
        <v>61</v>
      </c>
      <c r="B5" s="57"/>
      <c r="C5" s="57"/>
    </row>
    <row r="6" spans="1:3" ht="15" customHeight="1">
      <c r="A6" s="20"/>
      <c r="B6" s="7"/>
      <c r="C6" s="8" t="s">
        <v>50</v>
      </c>
    </row>
    <row r="7" spans="1:3" ht="25.5" customHeight="1">
      <c r="A7" s="9" t="s">
        <v>1</v>
      </c>
      <c r="B7" s="9" t="s">
        <v>2</v>
      </c>
      <c r="C7" s="10" t="s">
        <v>33</v>
      </c>
    </row>
    <row r="8" spans="1:3" s="16" customFormat="1" ht="12.75">
      <c r="A8" s="13">
        <v>1</v>
      </c>
      <c r="B8" s="13">
        <v>2</v>
      </c>
      <c r="C8" s="38">
        <v>3</v>
      </c>
    </row>
    <row r="9" spans="1:3" s="16" customFormat="1" ht="17.25" customHeight="1">
      <c r="A9" s="4" t="s">
        <v>3</v>
      </c>
      <c r="B9" s="5" t="s">
        <v>4</v>
      </c>
      <c r="C9" s="41">
        <f>C10+C13+C18</f>
        <v>1606.8999999999999</v>
      </c>
    </row>
    <row r="10" spans="1:3" s="16" customFormat="1" ht="28.5" customHeight="1">
      <c r="A10" s="6" t="s">
        <v>53</v>
      </c>
      <c r="B10" s="5" t="s">
        <v>5</v>
      </c>
      <c r="C10" s="42">
        <f>C11</f>
        <v>424.5</v>
      </c>
    </row>
    <row r="11" spans="1:3" s="16" customFormat="1" ht="17.25" customHeight="1">
      <c r="A11" s="11" t="s">
        <v>19</v>
      </c>
      <c r="B11" s="12" t="s">
        <v>20</v>
      </c>
      <c r="C11" s="43">
        <f>C12</f>
        <v>424.5</v>
      </c>
    </row>
    <row r="12" spans="1:3" s="16" customFormat="1" ht="19.5" customHeight="1">
      <c r="A12" s="1" t="s">
        <v>21</v>
      </c>
      <c r="B12" s="2" t="s">
        <v>22</v>
      </c>
      <c r="C12" s="44">
        <f>36.5+134.6+217.9+35.5</f>
        <v>424.5</v>
      </c>
    </row>
    <row r="13" spans="1:3" s="16" customFormat="1" ht="18" customHeight="1">
      <c r="A13" s="6" t="s">
        <v>6</v>
      </c>
      <c r="B13" s="5" t="s">
        <v>7</v>
      </c>
      <c r="C13" s="41">
        <f>C14</f>
        <v>63.8</v>
      </c>
    </row>
    <row r="14" spans="1:3" s="16" customFormat="1" ht="53.25" customHeight="1">
      <c r="A14" s="11" t="s">
        <v>64</v>
      </c>
      <c r="B14" s="13" t="s">
        <v>65</v>
      </c>
      <c r="C14" s="43">
        <f>C15</f>
        <v>63.8</v>
      </c>
    </row>
    <row r="15" spans="1:3" s="16" customFormat="1" ht="43.5" customHeight="1">
      <c r="A15" s="1" t="s">
        <v>62</v>
      </c>
      <c r="B15" s="14" t="s">
        <v>63</v>
      </c>
      <c r="C15" s="44">
        <f>29.5+34.3</f>
        <v>63.8</v>
      </c>
    </row>
    <row r="16" spans="1:3" s="16" customFormat="1" ht="16.5" customHeight="1">
      <c r="A16" s="6" t="s">
        <v>23</v>
      </c>
      <c r="B16" s="26" t="s">
        <v>24</v>
      </c>
      <c r="C16" s="41">
        <f>C17</f>
        <v>1118.6</v>
      </c>
    </row>
    <row r="17" spans="1:3" s="16" customFormat="1" ht="16.5" customHeight="1">
      <c r="A17" s="11" t="s">
        <v>67</v>
      </c>
      <c r="B17" s="13" t="s">
        <v>69</v>
      </c>
      <c r="C17" s="43">
        <f>C18</f>
        <v>1118.6</v>
      </c>
    </row>
    <row r="18" spans="1:3" s="16" customFormat="1" ht="16.5" customHeight="1">
      <c r="A18" s="1" t="s">
        <v>66</v>
      </c>
      <c r="B18" s="14" t="s">
        <v>68</v>
      </c>
      <c r="C18" s="45">
        <v>1118.6</v>
      </c>
    </row>
    <row r="19" spans="1:3" ht="18.75" customHeight="1">
      <c r="A19" s="27" t="s">
        <v>8</v>
      </c>
      <c r="B19" s="28" t="s">
        <v>9</v>
      </c>
      <c r="C19" s="46">
        <f>C20+C36+C39</f>
        <v>37558.7</v>
      </c>
    </row>
    <row r="20" spans="1:3" ht="33" customHeight="1">
      <c r="A20" s="33" t="s">
        <v>10</v>
      </c>
      <c r="B20" s="34" t="s">
        <v>11</v>
      </c>
      <c r="C20" s="47">
        <f>C21+C33+C28</f>
        <v>36414.1</v>
      </c>
    </row>
    <row r="21" spans="1:3" ht="33" customHeight="1">
      <c r="A21" s="6" t="s">
        <v>25</v>
      </c>
      <c r="B21" s="5" t="s">
        <v>35</v>
      </c>
      <c r="C21" s="46">
        <f>C22+C24+C26</f>
        <v>29550.2</v>
      </c>
    </row>
    <row r="22" spans="1:3" ht="18" customHeight="1">
      <c r="A22" s="33" t="s">
        <v>54</v>
      </c>
      <c r="B22" s="34" t="s">
        <v>55</v>
      </c>
      <c r="C22" s="48">
        <f>C23</f>
        <v>0.1</v>
      </c>
    </row>
    <row r="23" spans="1:3" ht="13.5" customHeight="1">
      <c r="A23" s="31" t="s">
        <v>56</v>
      </c>
      <c r="B23" s="30" t="s">
        <v>71</v>
      </c>
      <c r="C23" s="45">
        <v>0.1</v>
      </c>
    </row>
    <row r="24" spans="1:3" ht="33" customHeight="1">
      <c r="A24" s="33" t="s">
        <v>51</v>
      </c>
      <c r="B24" s="34" t="s">
        <v>36</v>
      </c>
      <c r="C24" s="48">
        <f>C25</f>
        <v>0.1</v>
      </c>
    </row>
    <row r="25" spans="1:3" ht="33" customHeight="1">
      <c r="A25" s="31" t="s">
        <v>52</v>
      </c>
      <c r="B25" s="30" t="s">
        <v>37</v>
      </c>
      <c r="C25" s="45">
        <v>0.1</v>
      </c>
    </row>
    <row r="26" spans="1:3" ht="19.5" customHeight="1">
      <c r="A26" s="33" t="s">
        <v>12</v>
      </c>
      <c r="B26" s="34" t="s">
        <v>38</v>
      </c>
      <c r="C26" s="47">
        <f>C27</f>
        <v>29550</v>
      </c>
    </row>
    <row r="27" spans="1:3" ht="20.25" customHeight="1">
      <c r="A27" s="31" t="s">
        <v>26</v>
      </c>
      <c r="B27" s="30" t="s">
        <v>39</v>
      </c>
      <c r="C27" s="49">
        <f>25045.4-9.4+1285.5+500+1390.5+1338</f>
        <v>29550</v>
      </c>
    </row>
    <row r="28" spans="1:3" ht="31.5" customHeight="1">
      <c r="A28" s="32" t="s">
        <v>29</v>
      </c>
      <c r="B28" s="28" t="s">
        <v>40</v>
      </c>
      <c r="C28" s="50">
        <f>C29+C31</f>
        <v>3.4</v>
      </c>
    </row>
    <row r="29" spans="1:3" ht="34.5" customHeight="1">
      <c r="A29" s="33" t="s">
        <v>13</v>
      </c>
      <c r="B29" s="34" t="s">
        <v>41</v>
      </c>
      <c r="C29" s="48">
        <f>C30</f>
        <v>3.3</v>
      </c>
    </row>
    <row r="30" spans="1:3" ht="30.75" customHeight="1">
      <c r="A30" s="31" t="s">
        <v>31</v>
      </c>
      <c r="B30" s="30" t="s">
        <v>42</v>
      </c>
      <c r="C30" s="45">
        <v>3.3</v>
      </c>
    </row>
    <row r="31" spans="1:3" ht="40.5" customHeight="1">
      <c r="A31" s="33" t="s">
        <v>57</v>
      </c>
      <c r="B31" s="37" t="s">
        <v>60</v>
      </c>
      <c r="C31" s="48">
        <f>C32</f>
        <v>0.1</v>
      </c>
    </row>
    <row r="32" spans="1:3" ht="43.5" customHeight="1">
      <c r="A32" s="31" t="s">
        <v>58</v>
      </c>
      <c r="B32" s="39" t="s">
        <v>59</v>
      </c>
      <c r="C32" s="45">
        <v>0.1</v>
      </c>
    </row>
    <row r="33" spans="1:3" ht="21" customHeight="1">
      <c r="A33" s="32" t="s">
        <v>14</v>
      </c>
      <c r="B33" s="28" t="s">
        <v>43</v>
      </c>
      <c r="C33" s="46">
        <f>C34</f>
        <v>6860.5</v>
      </c>
    </row>
    <row r="34" spans="1:3" ht="17.25" customHeight="1">
      <c r="A34" s="3" t="s">
        <v>15</v>
      </c>
      <c r="B34" s="12" t="s">
        <v>44</v>
      </c>
      <c r="C34" s="47">
        <f>C35</f>
        <v>6860.5</v>
      </c>
    </row>
    <row r="35" spans="1:3" ht="31.5" customHeight="1">
      <c r="A35" s="35" t="s">
        <v>32</v>
      </c>
      <c r="B35" s="30" t="s">
        <v>45</v>
      </c>
      <c r="C35" s="49">
        <f>402+600+5785.8+72.7</f>
        <v>6860.5</v>
      </c>
    </row>
    <row r="36" spans="1:3" ht="16.5" customHeight="1">
      <c r="A36" s="32" t="s">
        <v>16</v>
      </c>
      <c r="B36" s="28" t="s">
        <v>46</v>
      </c>
      <c r="C36" s="51">
        <f>C38</f>
        <v>1300</v>
      </c>
    </row>
    <row r="37" spans="1:3" ht="17.25" customHeight="1">
      <c r="A37" s="33" t="s">
        <v>27</v>
      </c>
      <c r="B37" s="34" t="s">
        <v>47</v>
      </c>
      <c r="C37" s="52">
        <f>C38</f>
        <v>1300</v>
      </c>
    </row>
    <row r="38" spans="1:3" ht="16.5" customHeight="1">
      <c r="A38" s="31" t="s">
        <v>17</v>
      </c>
      <c r="B38" s="30" t="s">
        <v>48</v>
      </c>
      <c r="C38" s="53">
        <f>1000+300</f>
        <v>1300</v>
      </c>
    </row>
    <row r="39" spans="1:3" ht="30" customHeight="1">
      <c r="A39" s="32" t="s">
        <v>28</v>
      </c>
      <c r="B39" s="40" t="s">
        <v>30</v>
      </c>
      <c r="C39" s="54">
        <f>C40</f>
        <v>-155.39999999999998</v>
      </c>
    </row>
    <row r="40" spans="1:3" ht="30" customHeight="1">
      <c r="A40" s="33" t="s">
        <v>34</v>
      </c>
      <c r="B40" s="34" t="s">
        <v>49</v>
      </c>
      <c r="C40" s="55">
        <f>-36.5-134.6-217.9-35.5+269.1</f>
        <v>-155.39999999999998</v>
      </c>
    </row>
    <row r="41" spans="1:3" s="29" customFormat="1" ht="21" customHeight="1">
      <c r="A41" s="4" t="s">
        <v>18</v>
      </c>
      <c r="B41" s="5"/>
      <c r="C41" s="56">
        <f>C19+C9</f>
        <v>39165.6</v>
      </c>
    </row>
  </sheetData>
  <sheetProtection/>
  <mergeCells count="4">
    <mergeCell ref="A5:C5"/>
    <mergeCell ref="B1:C1"/>
    <mergeCell ref="B2:C2"/>
    <mergeCell ref="B3:C3"/>
  </mergeCells>
  <printOptions/>
  <pageMargins left="0.5118110236220472" right="0.15748031496062992" top="0.5511811023622047" bottom="0.1968503937007874" header="0.31496062992125984" footer="0.31496062992125984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Зорина</cp:lastModifiedBy>
  <cp:lastPrinted>2021-04-28T09:40:54Z</cp:lastPrinted>
  <dcterms:created xsi:type="dcterms:W3CDTF">1996-10-08T23:32:33Z</dcterms:created>
  <dcterms:modified xsi:type="dcterms:W3CDTF">2021-04-28T09:41:04Z</dcterms:modified>
  <cp:category/>
  <cp:version/>
  <cp:contentType/>
  <cp:contentStatus/>
</cp:coreProperties>
</file>