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сведения о расх.за 2017-2023" sheetId="6" r:id="rId1"/>
  </sheets>
  <calcPr calcId="125725"/>
</workbook>
</file>

<file path=xl/calcChain.xml><?xml version="1.0" encoding="utf-8"?>
<calcChain xmlns="http://schemas.openxmlformats.org/spreadsheetml/2006/main">
  <c r="G19" i="6"/>
  <c r="D44" l="1"/>
  <c r="D56" l="1"/>
  <c r="E56"/>
  <c r="D54"/>
  <c r="E54"/>
  <c r="D51"/>
  <c r="E51"/>
  <c r="D46"/>
  <c r="E46"/>
  <c r="E44"/>
  <c r="D41"/>
  <c r="E41"/>
  <c r="D35"/>
  <c r="E35"/>
  <c r="D33"/>
  <c r="E33"/>
  <c r="D28"/>
  <c r="E28"/>
  <c r="D21"/>
  <c r="E21"/>
  <c r="D17"/>
  <c r="E17"/>
  <c r="D8"/>
  <c r="E8"/>
  <c r="H8"/>
  <c r="I8"/>
  <c r="J8"/>
  <c r="H17"/>
  <c r="F33"/>
  <c r="E7" l="1"/>
  <c r="D7"/>
  <c r="J56"/>
  <c r="I56"/>
  <c r="H56"/>
  <c r="G56"/>
  <c r="F56"/>
  <c r="J54"/>
  <c r="I54"/>
  <c r="H54"/>
  <c r="G54"/>
  <c r="F54"/>
  <c r="J51"/>
  <c r="I51"/>
  <c r="H51"/>
  <c r="G51"/>
  <c r="F51"/>
  <c r="J46"/>
  <c r="I46"/>
  <c r="H46"/>
  <c r="G46"/>
  <c r="F46"/>
  <c r="J44"/>
  <c r="I44"/>
  <c r="H44"/>
  <c r="G44"/>
  <c r="F44"/>
  <c r="J41"/>
  <c r="I41"/>
  <c r="H41"/>
  <c r="G41"/>
  <c r="F41"/>
  <c r="J35"/>
  <c r="I35"/>
  <c r="H35"/>
  <c r="G35"/>
  <c r="F35"/>
  <c r="J33"/>
  <c r="I33"/>
  <c r="H33"/>
  <c r="G33"/>
  <c r="J28"/>
  <c r="I28"/>
  <c r="H28"/>
  <c r="G28"/>
  <c r="F28"/>
  <c r="J21"/>
  <c r="I21"/>
  <c r="H21"/>
  <c r="G21"/>
  <c r="F21"/>
  <c r="J17"/>
  <c r="I17"/>
  <c r="G17"/>
  <c r="F17"/>
  <c r="G8"/>
  <c r="F8"/>
  <c r="F7" l="1"/>
  <c r="G7"/>
  <c r="H7"/>
  <c r="I7"/>
  <c r="J7"/>
</calcChain>
</file>

<file path=xl/sharedStrings.xml><?xml version="1.0" encoding="utf-8"?>
<sst xmlns="http://schemas.openxmlformats.org/spreadsheetml/2006/main" count="64" uniqueCount="64">
  <si>
    <t>Наименование</t>
  </si>
  <si>
    <t xml:space="preserve">Проект бюджета </t>
  </si>
  <si>
    <t>(тыс.рублей)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</si>
  <si>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</si>
  <si>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</si>
  <si>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</si>
  <si>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</si>
  <si>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</si>
  <si>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</si>
  <si>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</si>
  <si>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</si>
  <si>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</si>
  <si>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</si>
  <si>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</si>
  <si>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</si>
  <si>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</si>
  <si>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</si>
  <si>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</si>
  <si>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</si>
  <si>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</si>
  <si>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</si>
  <si>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</si>
  <si>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</si>
  <si>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</si>
  <si>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</si>
  <si>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</si>
  <si>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</si>
  <si>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</si>
  <si>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</si>
  <si>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</si>
  <si>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</si>
  <si>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</si>
  <si>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</si>
  <si>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</si>
  <si>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</si>
  <si>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</si>
  <si>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</si>
  <si>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</si>
  <si>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</si>
  <si>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</si>
  <si>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</si>
  <si>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</si>
  <si>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</si>
  <si>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</si>
  <si>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</si>
  <si>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</si>
  <si>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</si>
  <si>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</si>
  <si>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</si>
  <si>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</si>
  <si>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</si>
  <si>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</si>
  <si>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</si>
  <si>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Исполнено за 2018 год</t>
  </si>
  <si>
    <t>2021 год</t>
  </si>
  <si>
    <t>Дорожное хозяйство</t>
  </si>
  <si>
    <t xml:space="preserve">Физическая культура  </t>
  </si>
  <si>
    <t>Исполнено за 2019 год</t>
  </si>
  <si>
    <t>Ожидаемое исполнение за 2020 год</t>
  </si>
  <si>
    <t>2022 год</t>
  </si>
  <si>
    <t xml:space="preserve">2023 год </t>
  </si>
  <si>
    <t>Обеспечение проведения выборов и референдумов</t>
  </si>
  <si>
    <t>Исполнено за 2017 год</t>
  </si>
  <si>
    <t xml:space="preserve">Сведения о расходах бюджета городского округа город Урай по разделам и подразделам классификации расходов бюджета на 2021 год и на плановый период 2022 и 2023 годов в сравнении с исполнением за период 2017-2019 годы и ожидаемым исполнением за 2020 год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</si>
</sst>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0000"/>
    <numFmt numFmtId="168" formatCode="00"/>
    <numFmt numFmtId="169" formatCode="#,##0.0;[Red]\-#,##0.0;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166" fontId="3" fillId="0" borderId="0" xfId="2" applyNumberFormat="1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8" fillId="0" borderId="0" xfId="2" applyNumberFormat="1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Alignment="1" applyProtection="1">
      <protection locked="0"/>
    </xf>
    <xf numFmtId="165" fontId="9" fillId="0" borderId="1" xfId="2" applyNumberFormat="1" applyFont="1" applyFill="1" applyBorder="1" applyAlignment="1" applyProtection="1">
      <alignment horizontal="center"/>
      <protection locked="0"/>
    </xf>
    <xf numFmtId="167" fontId="9" fillId="0" borderId="1" xfId="1" applyNumberFormat="1" applyFont="1" applyFill="1" applyBorder="1" applyAlignment="1" applyProtection="1">
      <alignment wrapText="1"/>
      <protection hidden="1"/>
    </xf>
    <xf numFmtId="169" fontId="9" fillId="0" borderId="1" xfId="1" applyNumberFormat="1" applyFont="1" applyFill="1" applyBorder="1" applyAlignment="1" applyProtection="1">
      <protection hidden="1"/>
    </xf>
    <xf numFmtId="167" fontId="8" fillId="0" borderId="1" xfId="1" applyNumberFormat="1" applyFont="1" applyFill="1" applyBorder="1" applyAlignment="1" applyProtection="1">
      <alignment wrapText="1"/>
      <protection hidden="1"/>
    </xf>
    <xf numFmtId="169" fontId="8" fillId="0" borderId="1" xfId="1" applyNumberFormat="1" applyFont="1" applyFill="1" applyBorder="1" applyAlignment="1" applyProtection="1">
      <protection hidden="1"/>
    </xf>
    <xf numFmtId="166" fontId="3" fillId="0" borderId="0" xfId="2" applyNumberFormat="1" applyFont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8" fontId="9" fillId="0" borderId="1" xfId="1" applyNumberFormat="1" applyFont="1" applyFill="1" applyBorder="1" applyAlignment="1" applyProtection="1">
      <alignment horizontal="center"/>
      <protection hidden="1"/>
    </xf>
    <xf numFmtId="168" fontId="8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166" fontId="12" fillId="0" borderId="0" xfId="2" applyNumberFormat="1" applyFont="1" applyFill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165" fontId="13" fillId="0" borderId="1" xfId="2" applyNumberFormat="1" applyFont="1" applyFill="1" applyBorder="1" applyAlignment="1" applyProtection="1">
      <alignment horizontal="center"/>
      <protection locked="0"/>
    </xf>
    <xf numFmtId="169" fontId="13" fillId="0" borderId="1" xfId="1" applyNumberFormat="1" applyFont="1" applyFill="1" applyBorder="1" applyAlignment="1" applyProtection="1">
      <protection hidden="1"/>
    </xf>
    <xf numFmtId="169" fontId="10" fillId="0" borderId="1" xfId="1" applyNumberFormat="1" applyFont="1" applyFill="1" applyBorder="1" applyAlignment="1" applyProtection="1">
      <protection hidden="1"/>
    </xf>
    <xf numFmtId="0" fontId="12" fillId="0" borderId="0" xfId="0" applyFont="1" applyProtection="1">
      <protection locked="0"/>
    </xf>
    <xf numFmtId="166" fontId="10" fillId="0" borderId="0" xfId="2" applyNumberFormat="1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4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65" fontId="10" fillId="2" borderId="5" xfId="2" applyNumberFormat="1" applyFont="1" applyFill="1" applyBorder="1" applyAlignment="1">
      <alignment horizontal="center" vertical="center" wrapText="1"/>
    </xf>
    <xf numFmtId="165" fontId="10" fillId="2" borderId="6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6" fontId="10" fillId="0" borderId="2" xfId="2" applyNumberFormat="1" applyFont="1" applyFill="1" applyBorder="1" applyAlignment="1" applyProtection="1">
      <alignment horizontal="center" vertical="center"/>
      <protection locked="0"/>
    </xf>
    <xf numFmtId="166" fontId="10" fillId="0" borderId="4" xfId="2" applyNumberFormat="1" applyFont="1" applyFill="1" applyBorder="1" applyAlignment="1" applyProtection="1">
      <alignment horizontal="center" vertical="center"/>
      <protection locked="0"/>
    </xf>
    <xf numFmtId="166" fontId="10" fillId="0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165" fontId="13" fillId="0" borderId="1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activeCell="F10" sqref="F10"/>
    </sheetView>
  </sheetViews>
  <sheetFormatPr defaultColWidth="9.140625" defaultRowHeight="12.75"/>
  <cols>
    <col min="1" max="1" width="47.42578125" style="1" customWidth="1"/>
    <col min="2" max="2" width="7.28515625" style="22" customWidth="1"/>
    <col min="3" max="3" width="7.140625" style="22" customWidth="1"/>
    <col min="4" max="4" width="13.5703125" style="22" customWidth="1"/>
    <col min="5" max="5" width="13.7109375" style="22" customWidth="1"/>
    <col min="6" max="6" width="14.28515625" style="1" customWidth="1"/>
    <col min="7" max="7" width="15.7109375" style="29" customWidth="1"/>
    <col min="8" max="8" width="14.85546875" style="29" customWidth="1"/>
    <col min="9" max="10" width="14.7109375" style="29" customWidth="1"/>
    <col min="11" max="16384" width="9.140625" style="1"/>
  </cols>
  <sheetData>
    <row r="1" spans="1:10" ht="67.150000000000006" customHeight="1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.5" customHeight="1">
      <c r="A2" s="31"/>
      <c r="B2" s="31"/>
      <c r="C2" s="31"/>
      <c r="D2" s="32"/>
      <c r="E2" s="32"/>
      <c r="F2" s="31"/>
      <c r="G2" s="23"/>
      <c r="H2" s="23"/>
      <c r="I2" s="23"/>
      <c r="J2" s="23"/>
    </row>
    <row r="3" spans="1:10" s="2" customFormat="1" ht="15.75">
      <c r="B3" s="17"/>
      <c r="C3" s="17"/>
      <c r="D3" s="17"/>
      <c r="E3" s="17"/>
      <c r="F3" s="3"/>
      <c r="G3" s="24"/>
      <c r="H3" s="24"/>
      <c r="I3" s="24"/>
      <c r="J3" s="30" t="s">
        <v>2</v>
      </c>
    </row>
    <row r="4" spans="1:10" s="8" customFormat="1" ht="23.45" customHeight="1">
      <c r="A4" s="35" t="s">
        <v>0</v>
      </c>
      <c r="B4" s="35" t="s">
        <v>3</v>
      </c>
      <c r="C4" s="37" t="s">
        <v>4</v>
      </c>
      <c r="D4" s="39" t="s">
        <v>62</v>
      </c>
      <c r="E4" s="39" t="s">
        <v>53</v>
      </c>
      <c r="F4" s="39" t="s">
        <v>57</v>
      </c>
      <c r="G4" s="41" t="s">
        <v>58</v>
      </c>
      <c r="H4" s="43" t="s">
        <v>1</v>
      </c>
      <c r="I4" s="44"/>
      <c r="J4" s="45"/>
    </row>
    <row r="5" spans="1:10" s="9" customFormat="1" ht="28.15" customHeight="1">
      <c r="A5" s="36"/>
      <c r="B5" s="36"/>
      <c r="C5" s="38"/>
      <c r="D5" s="40"/>
      <c r="E5" s="40"/>
      <c r="F5" s="40"/>
      <c r="G5" s="42"/>
      <c r="H5" s="25" t="s">
        <v>54</v>
      </c>
      <c r="I5" s="25" t="s">
        <v>59</v>
      </c>
      <c r="J5" s="25" t="s">
        <v>60</v>
      </c>
    </row>
    <row r="6" spans="1:10" s="4" customFormat="1" ht="15.6" customHeight="1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8">
        <v>7</v>
      </c>
      <c r="H6" s="48">
        <v>8</v>
      </c>
      <c r="I6" s="48">
        <v>9</v>
      </c>
      <c r="J6" s="48">
        <v>10</v>
      </c>
    </row>
    <row r="7" spans="1:10" s="10" customFormat="1" ht="15" customHeight="1">
      <c r="A7" s="11" t="s">
        <v>5</v>
      </c>
      <c r="B7" s="18"/>
      <c r="C7" s="19"/>
      <c r="D7" s="12">
        <f>D8+D17+D21+D28+D33+D35+D41+D44+D46+D51+D54+D56</f>
        <v>3192400.5</v>
      </c>
      <c r="E7" s="12">
        <f>E8+E17+E21+E28+E33+E35+E41+E44+E46+E51+E54+E56</f>
        <v>3427092.4</v>
      </c>
      <c r="F7" s="12">
        <f>F8+F17+F21+F28+F33+F35+F41+F44+F46+F51+F54+F56</f>
        <v>3608223.9499999997</v>
      </c>
      <c r="G7" s="26">
        <f>G8+G17+G21+G28+G33+G35+G41+G44+G46+G51+G54+G56</f>
        <v>3624093.8999999994</v>
      </c>
      <c r="H7" s="26">
        <f>H8+H17+H21+H28+H33+H35+H41+H44+H46+H51+H54+H56</f>
        <v>3290869.1999999997</v>
      </c>
      <c r="I7" s="26">
        <f>I8+I17+I21+I28+I33+I35+I41+I44+I46+I51+I54+I56</f>
        <v>3062461.9999999995</v>
      </c>
      <c r="J7" s="26">
        <f>J8+J17+J21+J28+J33+J35+J41+J44+J46+J51+J54+J56</f>
        <v>3098394.0999999996</v>
      </c>
    </row>
    <row r="8" spans="1:10" s="7" customFormat="1" ht="19.899999999999999" customHeight="1">
      <c r="A8" s="13" t="s">
        <v>6</v>
      </c>
      <c r="B8" s="20">
        <v>1</v>
      </c>
      <c r="C8" s="20">
        <v>0</v>
      </c>
      <c r="D8" s="49">
        <f t="shared" ref="D8:E8" si="0">D9+D10+D11+D12+D13+D15+D16</f>
        <v>287475.59999999998</v>
      </c>
      <c r="E8" s="49">
        <f t="shared" si="0"/>
        <v>313998.40000000002</v>
      </c>
      <c r="F8" s="14">
        <f>F9+F10+F11+F12+F13+F15+F16</f>
        <v>303613.84999999998</v>
      </c>
      <c r="G8" s="27">
        <f>SUM(G9:G16)</f>
        <v>328230</v>
      </c>
      <c r="H8" s="27">
        <f t="shared" ref="H8:J8" si="1">SUM(H9:H16)</f>
        <v>286871.59999999998</v>
      </c>
      <c r="I8" s="27">
        <f t="shared" si="1"/>
        <v>313525.8</v>
      </c>
      <c r="J8" s="27">
        <f t="shared" si="1"/>
        <v>352397.9</v>
      </c>
    </row>
    <row r="9" spans="1:10" s="7" customFormat="1" ht="47.25">
      <c r="A9" s="15" t="s">
        <v>7</v>
      </c>
      <c r="B9" s="21">
        <v>1</v>
      </c>
      <c r="C9" s="21">
        <v>2</v>
      </c>
      <c r="D9" s="50">
        <v>23310.799999999999</v>
      </c>
      <c r="E9" s="50">
        <v>23112.400000000001</v>
      </c>
      <c r="F9" s="16">
        <v>23171.4</v>
      </c>
      <c r="G9" s="28">
        <v>25319.1</v>
      </c>
      <c r="H9" s="28">
        <v>23327.3</v>
      </c>
      <c r="I9" s="28">
        <v>23483.8</v>
      </c>
      <c r="J9" s="28">
        <v>23279.9</v>
      </c>
    </row>
    <row r="10" spans="1:10" s="7" customFormat="1" ht="63">
      <c r="A10" s="15" t="s">
        <v>8</v>
      </c>
      <c r="B10" s="21">
        <v>1</v>
      </c>
      <c r="C10" s="21">
        <v>3</v>
      </c>
      <c r="D10" s="50">
        <v>16630.8</v>
      </c>
      <c r="E10" s="50">
        <v>18055.8</v>
      </c>
      <c r="F10" s="16">
        <v>16630.2</v>
      </c>
      <c r="G10" s="28">
        <v>17523.599999999999</v>
      </c>
      <c r="H10" s="28">
        <v>18531.5</v>
      </c>
      <c r="I10" s="28">
        <v>17335.7</v>
      </c>
      <c r="J10" s="28">
        <v>17463.3</v>
      </c>
    </row>
    <row r="11" spans="1:10" s="5" customFormat="1" ht="66.75" customHeight="1">
      <c r="A11" s="15" t="s">
        <v>9</v>
      </c>
      <c r="B11" s="21">
        <v>1</v>
      </c>
      <c r="C11" s="21">
        <v>4</v>
      </c>
      <c r="D11" s="50">
        <v>194201.9</v>
      </c>
      <c r="E11" s="50">
        <v>184547.20000000001</v>
      </c>
      <c r="F11" s="16">
        <v>175984.4</v>
      </c>
      <c r="G11" s="28">
        <v>186607.6</v>
      </c>
      <c r="H11" s="28">
        <v>177379</v>
      </c>
      <c r="I11" s="28">
        <v>177222.6</v>
      </c>
      <c r="J11" s="28">
        <v>177426.5</v>
      </c>
    </row>
    <row r="12" spans="1:10" s="5" customFormat="1" ht="15.75">
      <c r="A12" s="15" t="s">
        <v>10</v>
      </c>
      <c r="B12" s="21">
        <v>1</v>
      </c>
      <c r="C12" s="21">
        <v>5</v>
      </c>
      <c r="D12" s="50">
        <v>9.3000000000000007</v>
      </c>
      <c r="E12" s="50">
        <v>14.8</v>
      </c>
      <c r="F12" s="16">
        <v>9.8000000000000007</v>
      </c>
      <c r="G12" s="28">
        <v>11.5</v>
      </c>
      <c r="H12" s="28">
        <v>10.3</v>
      </c>
      <c r="I12" s="28">
        <v>6.1</v>
      </c>
      <c r="J12" s="28">
        <v>10.7</v>
      </c>
    </row>
    <row r="13" spans="1:10" s="5" customFormat="1" ht="49.5" customHeight="1">
      <c r="A13" s="15" t="s">
        <v>11</v>
      </c>
      <c r="B13" s="21">
        <v>1</v>
      </c>
      <c r="C13" s="21">
        <v>6</v>
      </c>
      <c r="D13" s="50">
        <v>38806.1</v>
      </c>
      <c r="E13" s="50">
        <v>37235.9</v>
      </c>
      <c r="F13" s="16">
        <v>37720.949999999997</v>
      </c>
      <c r="G13" s="28">
        <v>43826.6</v>
      </c>
      <c r="H13" s="28">
        <v>44246.2</v>
      </c>
      <c r="I13" s="28">
        <v>44112.5</v>
      </c>
      <c r="J13" s="28">
        <v>44372.6</v>
      </c>
    </row>
    <row r="14" spans="1:10" s="33" customFormat="1" ht="31.5">
      <c r="A14" s="15" t="s">
        <v>61</v>
      </c>
      <c r="B14" s="21">
        <v>1</v>
      </c>
      <c r="C14" s="21">
        <v>7</v>
      </c>
      <c r="D14" s="50">
        <v>0</v>
      </c>
      <c r="E14" s="50">
        <v>0</v>
      </c>
      <c r="F14" s="16">
        <v>0</v>
      </c>
      <c r="G14" s="28">
        <v>640.5</v>
      </c>
      <c r="H14" s="28">
        <v>4729.5</v>
      </c>
      <c r="I14" s="28">
        <v>0</v>
      </c>
      <c r="J14" s="28"/>
    </row>
    <row r="15" spans="1:10" s="5" customFormat="1" ht="15.75">
      <c r="A15" s="15" t="s">
        <v>12</v>
      </c>
      <c r="B15" s="21">
        <v>1</v>
      </c>
      <c r="C15" s="21">
        <v>11</v>
      </c>
      <c r="D15" s="50">
        <v>0</v>
      </c>
      <c r="E15" s="50">
        <v>0</v>
      </c>
      <c r="F15" s="16">
        <v>0</v>
      </c>
      <c r="G15" s="28">
        <v>2862.9</v>
      </c>
      <c r="H15" s="28">
        <v>7110.5</v>
      </c>
      <c r="I15" s="28">
        <v>5000</v>
      </c>
      <c r="J15" s="28">
        <v>5000</v>
      </c>
    </row>
    <row r="16" spans="1:10" s="5" customFormat="1" ht="15.75">
      <c r="A16" s="15" t="s">
        <v>13</v>
      </c>
      <c r="B16" s="21">
        <v>1</v>
      </c>
      <c r="C16" s="21">
        <v>13</v>
      </c>
      <c r="D16" s="50">
        <v>14516.7</v>
      </c>
      <c r="E16" s="50">
        <v>51032.3</v>
      </c>
      <c r="F16" s="16">
        <v>50097.1</v>
      </c>
      <c r="G16" s="28">
        <v>51438.2</v>
      </c>
      <c r="H16" s="28">
        <v>11537.3</v>
      </c>
      <c r="I16" s="28">
        <v>46365.1</v>
      </c>
      <c r="J16" s="28">
        <v>84844.9</v>
      </c>
    </row>
    <row r="17" spans="1:10" s="5" customFormat="1" ht="34.15" customHeight="1">
      <c r="A17" s="13" t="s">
        <v>14</v>
      </c>
      <c r="B17" s="20">
        <v>3</v>
      </c>
      <c r="C17" s="20">
        <v>0</v>
      </c>
      <c r="D17" s="49">
        <f t="shared" ref="D17:J17" si="2">D18+D19+D20</f>
        <v>34160.199999999997</v>
      </c>
      <c r="E17" s="49">
        <f t="shared" si="2"/>
        <v>35875.5</v>
      </c>
      <c r="F17" s="14">
        <f t="shared" si="2"/>
        <v>34268.6</v>
      </c>
      <c r="G17" s="27">
        <f t="shared" si="2"/>
        <v>41152</v>
      </c>
      <c r="H17" s="27">
        <f t="shared" si="2"/>
        <v>36532.699999999997</v>
      </c>
      <c r="I17" s="27">
        <f t="shared" si="2"/>
        <v>34603.4</v>
      </c>
      <c r="J17" s="27">
        <f t="shared" si="2"/>
        <v>34716.100000000006</v>
      </c>
    </row>
    <row r="18" spans="1:10" s="5" customFormat="1" ht="16.149999999999999" customHeight="1">
      <c r="A18" s="15" t="s">
        <v>15</v>
      </c>
      <c r="B18" s="21">
        <v>3</v>
      </c>
      <c r="C18" s="21">
        <v>4</v>
      </c>
      <c r="D18" s="50">
        <v>6454.6</v>
      </c>
      <c r="E18" s="50">
        <v>6689.1</v>
      </c>
      <c r="F18" s="16">
        <v>7032.3</v>
      </c>
      <c r="G18" s="28">
        <v>6275.5</v>
      </c>
      <c r="H18" s="28">
        <v>6334</v>
      </c>
      <c r="I18" s="28">
        <v>6364.9</v>
      </c>
      <c r="J18" s="28">
        <v>6468.9</v>
      </c>
    </row>
    <row r="19" spans="1:10" s="5" customFormat="1" ht="47.25">
      <c r="A19" s="15" t="s">
        <v>16</v>
      </c>
      <c r="B19" s="21">
        <v>3</v>
      </c>
      <c r="C19" s="21">
        <v>9</v>
      </c>
      <c r="D19" s="50">
        <v>24803.5</v>
      </c>
      <c r="E19" s="50">
        <v>25252.2</v>
      </c>
      <c r="F19" s="16">
        <v>23876.7</v>
      </c>
      <c r="G19" s="28">
        <f>30898.9-42.4</f>
        <v>30856.5</v>
      </c>
      <c r="H19" s="28">
        <v>25287</v>
      </c>
      <c r="I19" s="28">
        <v>24707.4</v>
      </c>
      <c r="J19" s="28">
        <v>24707.4</v>
      </c>
    </row>
    <row r="20" spans="1:10" s="5" customFormat="1" ht="47.25">
      <c r="A20" s="15" t="s">
        <v>17</v>
      </c>
      <c r="B20" s="21">
        <v>3</v>
      </c>
      <c r="C20" s="21">
        <v>14</v>
      </c>
      <c r="D20" s="50">
        <v>2902.1</v>
      </c>
      <c r="E20" s="50">
        <v>3934.2</v>
      </c>
      <c r="F20" s="16">
        <v>3359.6</v>
      </c>
      <c r="G20" s="28">
        <v>4020</v>
      </c>
      <c r="H20" s="28">
        <v>4911.7</v>
      </c>
      <c r="I20" s="28">
        <v>3531.1</v>
      </c>
      <c r="J20" s="28">
        <v>3539.8</v>
      </c>
    </row>
    <row r="21" spans="1:10" s="5" customFormat="1" ht="18.75" customHeight="1">
      <c r="A21" s="13" t="s">
        <v>18</v>
      </c>
      <c r="B21" s="20">
        <v>4</v>
      </c>
      <c r="C21" s="20">
        <v>0</v>
      </c>
      <c r="D21" s="49">
        <f>D22+D23+D24+D25+D26+D27</f>
        <v>266726.09999999998</v>
      </c>
      <c r="E21" s="49">
        <f>E22+E23+E24+E25+E26+E27</f>
        <v>234895.1</v>
      </c>
      <c r="F21" s="14">
        <f>F22+F23+F24+F25+F26+F27</f>
        <v>250890.8</v>
      </c>
      <c r="G21" s="27">
        <f>G22+G23+G24+G25+G26+G27</f>
        <v>274486.80000000005</v>
      </c>
      <c r="H21" s="27">
        <f>H22+H23+H24+H25+H26+H27</f>
        <v>249548.4</v>
      </c>
      <c r="I21" s="27">
        <f>I22+I23+I24+I25+I26+I27</f>
        <v>242929.9</v>
      </c>
      <c r="J21" s="27">
        <f>J22+J23+J24+J25+J26+J27</f>
        <v>241432.49999999997</v>
      </c>
    </row>
    <row r="22" spans="1:10" s="5" customFormat="1" ht="15.75">
      <c r="A22" s="15" t="s">
        <v>19</v>
      </c>
      <c r="B22" s="21">
        <v>4</v>
      </c>
      <c r="C22" s="21">
        <v>1</v>
      </c>
      <c r="D22" s="50">
        <v>7904</v>
      </c>
      <c r="E22" s="50">
        <v>5899</v>
      </c>
      <c r="F22" s="16">
        <v>6394.9</v>
      </c>
      <c r="G22" s="28">
        <v>10702.9</v>
      </c>
      <c r="H22" s="28">
        <v>9778.9</v>
      </c>
      <c r="I22" s="28">
        <v>9240.7000000000007</v>
      </c>
      <c r="J22" s="28">
        <v>8701.7999999999993</v>
      </c>
    </row>
    <row r="23" spans="1:10" s="5" customFormat="1" ht="15.75">
      <c r="A23" s="15" t="s">
        <v>20</v>
      </c>
      <c r="B23" s="21">
        <v>4</v>
      </c>
      <c r="C23" s="21">
        <v>5</v>
      </c>
      <c r="D23" s="50">
        <v>39565.699999999997</v>
      </c>
      <c r="E23" s="50">
        <v>35674.300000000003</v>
      </c>
      <c r="F23" s="16">
        <v>29269.5</v>
      </c>
      <c r="G23" s="28">
        <v>33276</v>
      </c>
      <c r="H23" s="28">
        <v>25055.9</v>
      </c>
      <c r="I23" s="28">
        <v>25297.5</v>
      </c>
      <c r="J23" s="28">
        <v>24319</v>
      </c>
    </row>
    <row r="24" spans="1:10" s="5" customFormat="1" ht="15.75">
      <c r="A24" s="15" t="s">
        <v>21</v>
      </c>
      <c r="B24" s="21">
        <v>4</v>
      </c>
      <c r="C24" s="21">
        <v>8</v>
      </c>
      <c r="D24" s="50">
        <v>10952.7</v>
      </c>
      <c r="E24" s="50">
        <v>10331.4</v>
      </c>
      <c r="F24" s="16">
        <v>12894.4</v>
      </c>
      <c r="G24" s="28">
        <v>14445</v>
      </c>
      <c r="H24" s="28">
        <v>13571</v>
      </c>
      <c r="I24" s="28">
        <v>13570</v>
      </c>
      <c r="J24" s="28">
        <v>13570</v>
      </c>
    </row>
    <row r="25" spans="1:10" s="5" customFormat="1" ht="15.75">
      <c r="A25" s="15" t="s">
        <v>55</v>
      </c>
      <c r="B25" s="21">
        <v>4</v>
      </c>
      <c r="C25" s="21">
        <v>9</v>
      </c>
      <c r="D25" s="50">
        <v>102141.7</v>
      </c>
      <c r="E25" s="50">
        <v>111379.4</v>
      </c>
      <c r="F25" s="16">
        <v>130818.5</v>
      </c>
      <c r="G25" s="28">
        <v>128785.2</v>
      </c>
      <c r="H25" s="28">
        <v>114154.9</v>
      </c>
      <c r="I25" s="28">
        <v>108083</v>
      </c>
      <c r="J25" s="28">
        <v>108083</v>
      </c>
    </row>
    <row r="26" spans="1:10" s="5" customFormat="1" ht="15.75">
      <c r="A26" s="15" t="s">
        <v>22</v>
      </c>
      <c r="B26" s="21">
        <v>4</v>
      </c>
      <c r="C26" s="21">
        <v>10</v>
      </c>
      <c r="D26" s="50">
        <v>6630.8</v>
      </c>
      <c r="E26" s="50">
        <v>6773.1</v>
      </c>
      <c r="F26" s="16">
        <v>6955.2</v>
      </c>
      <c r="G26" s="28">
        <v>5958.2</v>
      </c>
      <c r="H26" s="28">
        <v>3683.8</v>
      </c>
      <c r="I26" s="28">
        <v>3683.8</v>
      </c>
      <c r="J26" s="28">
        <v>3703.8</v>
      </c>
    </row>
    <row r="27" spans="1:10" s="5" customFormat="1" ht="31.5">
      <c r="A27" s="15" t="s">
        <v>23</v>
      </c>
      <c r="B27" s="21">
        <v>4</v>
      </c>
      <c r="C27" s="21">
        <v>12</v>
      </c>
      <c r="D27" s="50">
        <v>99531.199999999997</v>
      </c>
      <c r="E27" s="50">
        <v>64837.9</v>
      </c>
      <c r="F27" s="16">
        <v>64558.3</v>
      </c>
      <c r="G27" s="28">
        <v>81319.5</v>
      </c>
      <c r="H27" s="28">
        <v>83303.899999999994</v>
      </c>
      <c r="I27" s="28">
        <v>83054.899999999994</v>
      </c>
      <c r="J27" s="28">
        <v>83054.899999999994</v>
      </c>
    </row>
    <row r="28" spans="1:10" s="6" customFormat="1" ht="31.5">
      <c r="A28" s="13" t="s">
        <v>24</v>
      </c>
      <c r="B28" s="20">
        <v>5</v>
      </c>
      <c r="C28" s="20">
        <v>0</v>
      </c>
      <c r="D28" s="49">
        <f t="shared" ref="D28:J28" si="3">D29+D30+D31+D32</f>
        <v>583052.9</v>
      </c>
      <c r="E28" s="49">
        <f t="shared" si="3"/>
        <v>860961</v>
      </c>
      <c r="F28" s="14">
        <f t="shared" si="3"/>
        <v>945822.7</v>
      </c>
      <c r="G28" s="27">
        <f t="shared" si="3"/>
        <v>534086.1</v>
      </c>
      <c r="H28" s="27">
        <f t="shared" si="3"/>
        <v>406395.4</v>
      </c>
      <c r="I28" s="27">
        <f t="shared" si="3"/>
        <v>288773.90000000002</v>
      </c>
      <c r="J28" s="27">
        <f t="shared" si="3"/>
        <v>264668.2</v>
      </c>
    </row>
    <row r="29" spans="1:10" s="6" customFormat="1" ht="15.75">
      <c r="A29" s="15" t="s">
        <v>25</v>
      </c>
      <c r="B29" s="21">
        <v>5</v>
      </c>
      <c r="C29" s="21">
        <v>1</v>
      </c>
      <c r="D29" s="50">
        <v>285691</v>
      </c>
      <c r="E29" s="50">
        <v>543111.1</v>
      </c>
      <c r="F29" s="16">
        <v>550010.4</v>
      </c>
      <c r="G29" s="28">
        <v>92389.9</v>
      </c>
      <c r="H29" s="28">
        <v>57669.4</v>
      </c>
      <c r="I29" s="28">
        <v>49796.2</v>
      </c>
      <c r="J29" s="28">
        <v>31904.3</v>
      </c>
    </row>
    <row r="30" spans="1:10" ht="15.75">
      <c r="A30" s="15" t="s">
        <v>26</v>
      </c>
      <c r="B30" s="21">
        <v>5</v>
      </c>
      <c r="C30" s="21">
        <v>2</v>
      </c>
      <c r="D30" s="50">
        <v>66484.7</v>
      </c>
      <c r="E30" s="50">
        <v>112182.7</v>
      </c>
      <c r="F30" s="16">
        <v>120579.1</v>
      </c>
      <c r="G30" s="28">
        <v>79847.5</v>
      </c>
      <c r="H30" s="28">
        <v>33411.1</v>
      </c>
      <c r="I30" s="28">
        <v>19708.7</v>
      </c>
      <c r="J30" s="28">
        <v>13494.7</v>
      </c>
    </row>
    <row r="31" spans="1:10" ht="15.75">
      <c r="A31" s="15" t="s">
        <v>27</v>
      </c>
      <c r="B31" s="21">
        <v>5</v>
      </c>
      <c r="C31" s="21">
        <v>3</v>
      </c>
      <c r="D31" s="50">
        <v>125542.1</v>
      </c>
      <c r="E31" s="50">
        <v>95318.9</v>
      </c>
      <c r="F31" s="16">
        <v>171009.2</v>
      </c>
      <c r="G31" s="28">
        <v>254691.9</v>
      </c>
      <c r="H31" s="28">
        <v>210510.4</v>
      </c>
      <c r="I31" s="28">
        <v>115309.4</v>
      </c>
      <c r="J31" s="28">
        <v>115309.6</v>
      </c>
    </row>
    <row r="32" spans="1:10" ht="31.5">
      <c r="A32" s="15" t="s">
        <v>28</v>
      </c>
      <c r="B32" s="21">
        <v>5</v>
      </c>
      <c r="C32" s="21">
        <v>5</v>
      </c>
      <c r="D32" s="50">
        <v>105335.1</v>
      </c>
      <c r="E32" s="50">
        <v>110348.3</v>
      </c>
      <c r="F32" s="16">
        <v>104224</v>
      </c>
      <c r="G32" s="28">
        <v>107156.8</v>
      </c>
      <c r="H32" s="28">
        <v>104804.5</v>
      </c>
      <c r="I32" s="28">
        <v>103959.6</v>
      </c>
      <c r="J32" s="28">
        <v>103959.6</v>
      </c>
    </row>
    <row r="33" spans="1:10" ht="15.75">
      <c r="A33" s="13" t="s">
        <v>29</v>
      </c>
      <c r="B33" s="20">
        <v>6</v>
      </c>
      <c r="C33" s="20">
        <v>0</v>
      </c>
      <c r="D33" s="51">
        <f t="shared" ref="D33:J33" si="4">D34</f>
        <v>3640.5</v>
      </c>
      <c r="E33" s="51">
        <f t="shared" si="4"/>
        <v>3802.3</v>
      </c>
      <c r="F33" s="27">
        <f t="shared" si="4"/>
        <v>2185.8000000000002</v>
      </c>
      <c r="G33" s="27">
        <f t="shared" si="4"/>
        <v>1020.6</v>
      </c>
      <c r="H33" s="27">
        <f t="shared" si="4"/>
        <v>870</v>
      </c>
      <c r="I33" s="27">
        <f t="shared" si="4"/>
        <v>220.9</v>
      </c>
      <c r="J33" s="27">
        <f t="shared" si="4"/>
        <v>220.9</v>
      </c>
    </row>
    <row r="34" spans="1:10" ht="31.5">
      <c r="A34" s="15" t="s">
        <v>30</v>
      </c>
      <c r="B34" s="21">
        <v>6</v>
      </c>
      <c r="C34" s="21">
        <v>5</v>
      </c>
      <c r="D34" s="50">
        <v>3640.5</v>
      </c>
      <c r="E34" s="50">
        <v>3802.3</v>
      </c>
      <c r="F34" s="16">
        <v>2185.8000000000002</v>
      </c>
      <c r="G34" s="28">
        <v>1020.6</v>
      </c>
      <c r="H34" s="28">
        <v>870</v>
      </c>
      <c r="I34" s="28">
        <v>220.9</v>
      </c>
      <c r="J34" s="28">
        <v>220.9</v>
      </c>
    </row>
    <row r="35" spans="1:10" ht="15.75">
      <c r="A35" s="13" t="s">
        <v>31</v>
      </c>
      <c r="B35" s="20">
        <v>7</v>
      </c>
      <c r="C35" s="20">
        <v>0</v>
      </c>
      <c r="D35" s="49">
        <f t="shared" ref="D35:J35" si="5">D36+D37+D38+D39+D40</f>
        <v>1642936.5</v>
      </c>
      <c r="E35" s="49">
        <f t="shared" si="5"/>
        <v>1596695.9</v>
      </c>
      <c r="F35" s="14">
        <f t="shared" si="5"/>
        <v>1689007.7</v>
      </c>
      <c r="G35" s="27">
        <f t="shared" si="5"/>
        <v>2011150.4</v>
      </c>
      <c r="H35" s="27">
        <f t="shared" si="5"/>
        <v>1753074.4</v>
      </c>
      <c r="I35" s="27">
        <f t="shared" si="5"/>
        <v>1658021.0999999999</v>
      </c>
      <c r="J35" s="27">
        <f t="shared" si="5"/>
        <v>1683925.2999999998</v>
      </c>
    </row>
    <row r="36" spans="1:10" ht="15.75">
      <c r="A36" s="15" t="s">
        <v>32</v>
      </c>
      <c r="B36" s="21">
        <v>7</v>
      </c>
      <c r="C36" s="21">
        <v>1</v>
      </c>
      <c r="D36" s="50">
        <v>533192.4</v>
      </c>
      <c r="E36" s="50">
        <v>601234.19999999995</v>
      </c>
      <c r="F36" s="16">
        <v>635176.1</v>
      </c>
      <c r="G36" s="28">
        <v>702578.9</v>
      </c>
      <c r="H36" s="28">
        <v>686405.6</v>
      </c>
      <c r="I36" s="28">
        <v>677573.2</v>
      </c>
      <c r="J36" s="28">
        <v>677573.2</v>
      </c>
    </row>
    <row r="37" spans="1:10" ht="15.75">
      <c r="A37" s="15" t="s">
        <v>33</v>
      </c>
      <c r="B37" s="21">
        <v>7</v>
      </c>
      <c r="C37" s="21">
        <v>2</v>
      </c>
      <c r="D37" s="50">
        <v>782257.4</v>
      </c>
      <c r="E37" s="50">
        <v>653930.80000000005</v>
      </c>
      <c r="F37" s="16">
        <v>702310.3</v>
      </c>
      <c r="G37" s="28">
        <v>890287.4</v>
      </c>
      <c r="H37" s="28">
        <v>818348.4</v>
      </c>
      <c r="I37" s="28">
        <v>791174.3</v>
      </c>
      <c r="J37" s="28">
        <v>817078.5</v>
      </c>
    </row>
    <row r="38" spans="1:10" ht="15.75">
      <c r="A38" s="15" t="s">
        <v>34</v>
      </c>
      <c r="B38" s="21">
        <v>7</v>
      </c>
      <c r="C38" s="21">
        <v>3</v>
      </c>
      <c r="D38" s="50">
        <v>230484.7</v>
      </c>
      <c r="E38" s="50">
        <v>235826.3</v>
      </c>
      <c r="F38" s="16">
        <v>244214.8</v>
      </c>
      <c r="G38" s="28">
        <v>353390.1</v>
      </c>
      <c r="H38" s="28">
        <v>167982.7</v>
      </c>
      <c r="I38" s="28">
        <v>109094.5</v>
      </c>
      <c r="J38" s="28">
        <v>109094.5</v>
      </c>
    </row>
    <row r="39" spans="1:10" ht="15.75">
      <c r="A39" s="15" t="s">
        <v>35</v>
      </c>
      <c r="B39" s="21">
        <v>7</v>
      </c>
      <c r="C39" s="21">
        <v>7</v>
      </c>
      <c r="D39" s="50">
        <v>39746.199999999997</v>
      </c>
      <c r="E39" s="50">
        <v>27327.4</v>
      </c>
      <c r="F39" s="16">
        <v>23616</v>
      </c>
      <c r="G39" s="28">
        <v>10448</v>
      </c>
      <c r="H39" s="28">
        <v>29204.400000000001</v>
      </c>
      <c r="I39" s="28">
        <v>29204.400000000001</v>
      </c>
      <c r="J39" s="28">
        <v>29204.400000000001</v>
      </c>
    </row>
    <row r="40" spans="1:10" ht="15.75">
      <c r="A40" s="15" t="s">
        <v>36</v>
      </c>
      <c r="B40" s="21">
        <v>7</v>
      </c>
      <c r="C40" s="21">
        <v>9</v>
      </c>
      <c r="D40" s="50">
        <v>57255.8</v>
      </c>
      <c r="E40" s="50">
        <v>78377.2</v>
      </c>
      <c r="F40" s="16">
        <v>83690.5</v>
      </c>
      <c r="G40" s="28">
        <v>54446</v>
      </c>
      <c r="H40" s="28">
        <v>51133.3</v>
      </c>
      <c r="I40" s="28">
        <v>50974.7</v>
      </c>
      <c r="J40" s="28">
        <v>50974.7</v>
      </c>
    </row>
    <row r="41" spans="1:10" ht="15.75">
      <c r="A41" s="13" t="s">
        <v>37</v>
      </c>
      <c r="B41" s="20">
        <v>8</v>
      </c>
      <c r="C41" s="20">
        <v>0</v>
      </c>
      <c r="D41" s="49">
        <f t="shared" ref="D41:J41" si="6">D42+D43</f>
        <v>152930.5</v>
      </c>
      <c r="E41" s="49">
        <f t="shared" si="6"/>
        <v>165654.29999999999</v>
      </c>
      <c r="F41" s="14">
        <f t="shared" si="6"/>
        <v>195510.30000000002</v>
      </c>
      <c r="G41" s="27">
        <f t="shared" si="6"/>
        <v>212587.4</v>
      </c>
      <c r="H41" s="27">
        <f t="shared" si="6"/>
        <v>174429.5</v>
      </c>
      <c r="I41" s="27">
        <f t="shared" si="6"/>
        <v>170473.4</v>
      </c>
      <c r="J41" s="27">
        <f t="shared" si="6"/>
        <v>170499.4</v>
      </c>
    </row>
    <row r="42" spans="1:10" ht="15.75">
      <c r="A42" s="15" t="s">
        <v>38</v>
      </c>
      <c r="B42" s="21">
        <v>8</v>
      </c>
      <c r="C42" s="21">
        <v>1</v>
      </c>
      <c r="D42" s="50">
        <v>152702.20000000001</v>
      </c>
      <c r="E42" s="50">
        <v>165403.4</v>
      </c>
      <c r="F42" s="16">
        <v>195233.2</v>
      </c>
      <c r="G42" s="28">
        <v>212292.6</v>
      </c>
      <c r="H42" s="28">
        <v>174107</v>
      </c>
      <c r="I42" s="28">
        <v>170125</v>
      </c>
      <c r="J42" s="28">
        <v>170125</v>
      </c>
    </row>
    <row r="43" spans="1:10" ht="31.5">
      <c r="A43" s="15" t="s">
        <v>39</v>
      </c>
      <c r="B43" s="21">
        <v>8</v>
      </c>
      <c r="C43" s="21">
        <v>4</v>
      </c>
      <c r="D43" s="50">
        <v>228.3</v>
      </c>
      <c r="E43" s="50">
        <v>250.9</v>
      </c>
      <c r="F43" s="16">
        <v>277.10000000000002</v>
      </c>
      <c r="G43" s="28">
        <v>294.8</v>
      </c>
      <c r="H43" s="28">
        <v>322.5</v>
      </c>
      <c r="I43" s="28">
        <v>348.4</v>
      </c>
      <c r="J43" s="28">
        <v>374.4</v>
      </c>
    </row>
    <row r="44" spans="1:10" ht="15.75">
      <c r="A44" s="13" t="s">
        <v>40</v>
      </c>
      <c r="B44" s="20">
        <v>9</v>
      </c>
      <c r="C44" s="20">
        <v>0</v>
      </c>
      <c r="D44" s="49">
        <f t="shared" ref="D44:J44" si="7">D45</f>
        <v>3147.6</v>
      </c>
      <c r="E44" s="49">
        <f t="shared" si="7"/>
        <v>823</v>
      </c>
      <c r="F44" s="14">
        <f t="shared" si="7"/>
        <v>400.4</v>
      </c>
      <c r="G44" s="27">
        <f t="shared" si="7"/>
        <v>828.5</v>
      </c>
      <c r="H44" s="27">
        <f t="shared" si="7"/>
        <v>828.5</v>
      </c>
      <c r="I44" s="27">
        <f t="shared" si="7"/>
        <v>828.5</v>
      </c>
      <c r="J44" s="27">
        <f t="shared" si="7"/>
        <v>828.5</v>
      </c>
    </row>
    <row r="45" spans="1:10" ht="15.75">
      <c r="A45" s="15" t="s">
        <v>41</v>
      </c>
      <c r="B45" s="21">
        <v>9</v>
      </c>
      <c r="C45" s="21">
        <v>9</v>
      </c>
      <c r="D45" s="50">
        <v>3147.6</v>
      </c>
      <c r="E45" s="50">
        <v>823</v>
      </c>
      <c r="F45" s="16">
        <v>400.4</v>
      </c>
      <c r="G45" s="28">
        <v>828.5</v>
      </c>
      <c r="H45" s="28">
        <v>828.5</v>
      </c>
      <c r="I45" s="28">
        <v>828.5</v>
      </c>
      <c r="J45" s="28">
        <v>828.5</v>
      </c>
    </row>
    <row r="46" spans="1:10" ht="15.75">
      <c r="A46" s="13" t="s">
        <v>42</v>
      </c>
      <c r="B46" s="20">
        <v>10</v>
      </c>
      <c r="C46" s="20">
        <v>0</v>
      </c>
      <c r="D46" s="49">
        <f t="shared" ref="D46:J46" si="8">D47+D48+D49+D50</f>
        <v>199173.2</v>
      </c>
      <c r="E46" s="49">
        <f t="shared" si="8"/>
        <v>192564.90000000002</v>
      </c>
      <c r="F46" s="14">
        <f t="shared" si="8"/>
        <v>165054.80000000002</v>
      </c>
      <c r="G46" s="27">
        <f t="shared" si="8"/>
        <v>172801.3</v>
      </c>
      <c r="H46" s="27">
        <f t="shared" si="8"/>
        <v>214636.79999999999</v>
      </c>
      <c r="I46" s="27">
        <f t="shared" si="8"/>
        <v>186738.3</v>
      </c>
      <c r="J46" s="27">
        <f t="shared" si="8"/>
        <v>182934</v>
      </c>
    </row>
    <row r="47" spans="1:10" ht="15.75">
      <c r="A47" s="15" t="s">
        <v>43</v>
      </c>
      <c r="B47" s="21">
        <v>10</v>
      </c>
      <c r="C47" s="21">
        <v>1</v>
      </c>
      <c r="D47" s="50">
        <v>3925.2</v>
      </c>
      <c r="E47" s="50">
        <v>3956.4</v>
      </c>
      <c r="F47" s="16">
        <v>3859</v>
      </c>
      <c r="G47" s="28">
        <v>4044.4</v>
      </c>
      <c r="H47" s="28">
        <v>4847.3</v>
      </c>
      <c r="I47" s="28">
        <v>4847.3</v>
      </c>
      <c r="J47" s="28">
        <v>4847.3</v>
      </c>
    </row>
    <row r="48" spans="1:10" ht="15.75">
      <c r="A48" s="15" t="s">
        <v>44</v>
      </c>
      <c r="B48" s="21">
        <v>10</v>
      </c>
      <c r="C48" s="21">
        <v>3</v>
      </c>
      <c r="D48" s="50">
        <v>45264</v>
      </c>
      <c r="E48" s="50">
        <v>54109.8</v>
      </c>
      <c r="F48" s="16">
        <v>15852.8</v>
      </c>
      <c r="G48" s="28">
        <v>20468.8</v>
      </c>
      <c r="H48" s="28">
        <v>30445</v>
      </c>
      <c r="I48" s="28">
        <v>945</v>
      </c>
      <c r="J48" s="28">
        <v>945</v>
      </c>
    </row>
    <row r="49" spans="1:10" ht="15.75">
      <c r="A49" s="15" t="s">
        <v>45</v>
      </c>
      <c r="B49" s="21">
        <v>10</v>
      </c>
      <c r="C49" s="21">
        <v>4</v>
      </c>
      <c r="D49" s="50">
        <v>132894.20000000001</v>
      </c>
      <c r="E49" s="50">
        <v>118446.1</v>
      </c>
      <c r="F49" s="16">
        <v>128141.8</v>
      </c>
      <c r="G49" s="28">
        <v>130807.7</v>
      </c>
      <c r="H49" s="28">
        <v>160345.79999999999</v>
      </c>
      <c r="I49" s="28">
        <v>161947.29999999999</v>
      </c>
      <c r="J49" s="28">
        <v>158143</v>
      </c>
    </row>
    <row r="50" spans="1:10" ht="31.5">
      <c r="A50" s="15" t="s">
        <v>46</v>
      </c>
      <c r="B50" s="21">
        <v>10</v>
      </c>
      <c r="C50" s="21">
        <v>6</v>
      </c>
      <c r="D50" s="50">
        <v>17089.8</v>
      </c>
      <c r="E50" s="50">
        <v>16052.6</v>
      </c>
      <c r="F50" s="16">
        <v>17201.2</v>
      </c>
      <c r="G50" s="28">
        <v>17480.400000000001</v>
      </c>
      <c r="H50" s="28">
        <v>18998.7</v>
      </c>
      <c r="I50" s="28">
        <v>18998.7</v>
      </c>
      <c r="J50" s="28">
        <v>18998.7</v>
      </c>
    </row>
    <row r="51" spans="1:10" ht="15.75">
      <c r="A51" s="13" t="s">
        <v>47</v>
      </c>
      <c r="B51" s="20">
        <v>11</v>
      </c>
      <c r="C51" s="20">
        <v>0</v>
      </c>
      <c r="D51" s="49">
        <f t="shared" ref="D51:E51" si="9">D52+D53</f>
        <v>5522.1</v>
      </c>
      <c r="E51" s="49">
        <f t="shared" si="9"/>
        <v>8113</v>
      </c>
      <c r="F51" s="14">
        <f>F52+F53</f>
        <v>8504.9</v>
      </c>
      <c r="G51" s="27">
        <f t="shared" ref="G51:J51" si="10">G52+G53</f>
        <v>32445.800000000003</v>
      </c>
      <c r="H51" s="27">
        <f t="shared" si="10"/>
        <v>153457.69999999998</v>
      </c>
      <c r="I51" s="27">
        <f t="shared" si="10"/>
        <v>152163.90000000002</v>
      </c>
      <c r="J51" s="27">
        <f t="shared" si="10"/>
        <v>152588.4</v>
      </c>
    </row>
    <row r="52" spans="1:10" ht="15.75">
      <c r="A52" s="15" t="s">
        <v>56</v>
      </c>
      <c r="B52" s="21">
        <v>11</v>
      </c>
      <c r="C52" s="21">
        <v>1</v>
      </c>
      <c r="D52" s="50"/>
      <c r="E52" s="50"/>
      <c r="F52" s="16"/>
      <c r="G52" s="28">
        <v>135.4</v>
      </c>
      <c r="H52" s="28">
        <v>149194.79999999999</v>
      </c>
      <c r="I52" s="28">
        <v>149174.70000000001</v>
      </c>
      <c r="J52" s="28">
        <v>149174.6</v>
      </c>
    </row>
    <row r="53" spans="1:10" ht="15.75">
      <c r="A53" s="15" t="s">
        <v>48</v>
      </c>
      <c r="B53" s="21">
        <v>11</v>
      </c>
      <c r="C53" s="21">
        <v>2</v>
      </c>
      <c r="D53" s="50">
        <v>5522.1</v>
      </c>
      <c r="E53" s="50">
        <v>8113</v>
      </c>
      <c r="F53" s="16">
        <v>8504.9</v>
      </c>
      <c r="G53" s="28">
        <v>32310.400000000001</v>
      </c>
      <c r="H53" s="28">
        <v>4262.8999999999996</v>
      </c>
      <c r="I53" s="28">
        <v>2989.2</v>
      </c>
      <c r="J53" s="28">
        <v>3413.8</v>
      </c>
    </row>
    <row r="54" spans="1:10" ht="15.75">
      <c r="A54" s="13" t="s">
        <v>49</v>
      </c>
      <c r="B54" s="20">
        <v>12</v>
      </c>
      <c r="C54" s="20">
        <v>0</v>
      </c>
      <c r="D54" s="49">
        <f t="shared" ref="D54:J54" si="11">D55</f>
        <v>13635.3</v>
      </c>
      <c r="E54" s="49">
        <f t="shared" si="11"/>
        <v>13709</v>
      </c>
      <c r="F54" s="14">
        <f t="shared" si="11"/>
        <v>12964.1</v>
      </c>
      <c r="G54" s="27">
        <f t="shared" si="11"/>
        <v>12903.2</v>
      </c>
      <c r="H54" s="27">
        <f t="shared" si="11"/>
        <v>11822.4</v>
      </c>
      <c r="I54" s="27">
        <f t="shared" si="11"/>
        <v>11781.1</v>
      </c>
      <c r="J54" s="27">
        <f t="shared" si="11"/>
        <v>11781.1</v>
      </c>
    </row>
    <row r="55" spans="1:10" ht="15.75">
      <c r="A55" s="15" t="s">
        <v>50</v>
      </c>
      <c r="B55" s="21">
        <v>12</v>
      </c>
      <c r="C55" s="21">
        <v>2</v>
      </c>
      <c r="D55" s="50">
        <v>13635.3</v>
      </c>
      <c r="E55" s="50">
        <v>13709</v>
      </c>
      <c r="F55" s="16">
        <v>12964.1</v>
      </c>
      <c r="G55" s="28">
        <v>12903.2</v>
      </c>
      <c r="H55" s="28">
        <v>11822.4</v>
      </c>
      <c r="I55" s="28">
        <v>11781.1</v>
      </c>
      <c r="J55" s="28">
        <v>11781.1</v>
      </c>
    </row>
    <row r="56" spans="1:10" ht="47.25">
      <c r="A56" s="13" t="s">
        <v>51</v>
      </c>
      <c r="B56" s="20">
        <v>13</v>
      </c>
      <c r="C56" s="20">
        <v>0</v>
      </c>
      <c r="D56" s="49">
        <f t="shared" ref="D56:J56" si="12">D57</f>
        <v>0</v>
      </c>
      <c r="E56" s="49">
        <f t="shared" si="12"/>
        <v>0</v>
      </c>
      <c r="F56" s="14">
        <f t="shared" si="12"/>
        <v>0</v>
      </c>
      <c r="G56" s="27">
        <f t="shared" si="12"/>
        <v>2401.8000000000002</v>
      </c>
      <c r="H56" s="27">
        <f t="shared" si="12"/>
        <v>2401.8000000000002</v>
      </c>
      <c r="I56" s="27">
        <f t="shared" si="12"/>
        <v>2401.8000000000002</v>
      </c>
      <c r="J56" s="27">
        <f t="shared" si="12"/>
        <v>2401.8000000000002</v>
      </c>
    </row>
    <row r="57" spans="1:10" ht="31.5">
      <c r="A57" s="15" t="s">
        <v>52</v>
      </c>
      <c r="B57" s="21">
        <v>13</v>
      </c>
      <c r="C57" s="21">
        <v>1</v>
      </c>
      <c r="D57" s="50">
        <v>0</v>
      </c>
      <c r="E57" s="50">
        <v>0</v>
      </c>
      <c r="F57" s="16">
        <v>0</v>
      </c>
      <c r="G57" s="28">
        <v>2401.8000000000002</v>
      </c>
      <c r="H57" s="28">
        <v>2401.8000000000002</v>
      </c>
      <c r="I57" s="28">
        <v>2401.8000000000002</v>
      </c>
      <c r="J57" s="28">
        <v>2401.8000000000002</v>
      </c>
    </row>
  </sheetData>
  <mergeCells count="9">
    <mergeCell ref="A1:J1"/>
    <mergeCell ref="A4:A5"/>
    <mergeCell ref="B4:B5"/>
    <mergeCell ref="C4:C5"/>
    <mergeCell ref="F4:F5"/>
    <mergeCell ref="G4:G5"/>
    <mergeCell ref="H4:J4"/>
    <mergeCell ref="D4:D5"/>
    <mergeCell ref="E4:E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расх.за 2017-2023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2020-11-26T07:15:41Z</cp:lastPrinted>
  <dcterms:created xsi:type="dcterms:W3CDTF">2014-10-03T02:53:10Z</dcterms:created>
  <dcterms:modified xsi:type="dcterms:W3CDTF">2020-11-26T07:16:53Z</dcterms:modified>
</cp:coreProperties>
</file>