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Бюджет - Дорфонд Урай 2021-2023" sheetId="15" r:id="rId1"/>
  </sheets>
  <calcPr calcId="179021"/>
</workbook>
</file>

<file path=xl/calcChain.xml><?xml version="1.0" encoding="utf-8"?>
<calcChain xmlns="http://schemas.openxmlformats.org/spreadsheetml/2006/main">
  <c r="F25" i="15"/>
  <c r="G25"/>
  <c r="E25"/>
  <c r="E22"/>
  <c r="D25"/>
  <c r="D24"/>
  <c r="C24"/>
  <c r="G24" l="1"/>
  <c r="F24"/>
  <c r="E24"/>
  <c r="D14"/>
  <c r="D6" s="1"/>
  <c r="G14"/>
  <c r="G6" s="1"/>
  <c r="F14"/>
  <c r="F6" s="1"/>
  <c r="E14"/>
  <c r="E6" s="1"/>
  <c r="C14"/>
  <c r="C6" s="1"/>
  <c r="C25" s="1"/>
</calcChain>
</file>

<file path=xl/sharedStrings.xml><?xml version="1.0" encoding="utf-8"?>
<sst xmlns="http://schemas.openxmlformats.org/spreadsheetml/2006/main" count="54" uniqueCount="47">
  <si>
    <t>040 108 07173 01 0000 110</t>
  </si>
  <si>
    <t>040 113 01530 04 0000 130</t>
  </si>
  <si>
    <t>040 117 05040 04 0018 180</t>
  </si>
  <si>
    <t>Код бюджетной классификации</t>
  </si>
  <si>
    <t>Всего доходов, в том числе:</t>
  </si>
  <si>
    <t>Прогноз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</si>
  <si>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Акцизы</t>
    </r>
    <r>
      <rPr>
        <sz val="10"/>
        <rFont val="Times New Roman"/>
        <family val="1"/>
        <charset val="204"/>
      </rPr>
      <t xml:space="preserve">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  </r>
  </si>
  <si>
    <r>
      <rPr>
        <b/>
        <sz val="10"/>
        <rFont val="Times New Roman"/>
        <family val="1"/>
        <charset val="204"/>
      </rPr>
      <t xml:space="preserve">2.  Единый налог на вмененный доход для отдельных видов деятельности </t>
    </r>
    <r>
      <rPr>
        <sz val="10"/>
        <rFont val="Times New Roman"/>
        <family val="1"/>
        <charset val="204"/>
      </rPr>
      <t>(до 2014 года в размере 72,67% (Решением Думы города Урай от 10.12.2012 №122 "О внесении изменения в Порядок формирования и использования муниципального дорожного фонда города Урай", с 2014 года использование  ЕНВД, в случае недостаточности средств)</t>
    </r>
  </si>
  <si>
    <r>
      <t xml:space="preserve">3. Государственная пошлина </t>
    </r>
    <r>
      <rPr>
        <sz val="10"/>
        <rFont val="Times New Roman"/>
        <family val="1"/>
        <charset val="204"/>
      </rPr>
      <t>за выдачу органом местного самоуправления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  </r>
  </si>
  <si>
    <r>
      <rPr>
        <b/>
        <sz val="10"/>
        <rFont val="Times New Roman"/>
        <family val="1"/>
        <charset val="204"/>
      </rPr>
      <t xml:space="preserve">4.  Плата за оказание услуг по присоединению объектов дорожного сервиса </t>
    </r>
    <r>
      <rPr>
        <sz val="10"/>
        <rFont val="Times New Roman"/>
        <family val="1"/>
        <charset val="204"/>
      </rPr>
      <t>к автомобильным дорогам общего пользования местного значения города Урай</t>
    </r>
  </si>
  <si>
    <t>100 1 03 02 231 01 0000 110,                      100 1 03 02 241 01 0000 110,                      100 1 03 02 251 01 0000 110,                   100 1 03 02 261 01 0000 110</t>
  </si>
  <si>
    <t>182 1 05 02 000 02 0000 110</t>
  </si>
  <si>
    <t>040 116 10062 04 0000 140</t>
  </si>
  <si>
    <t>040 116 11064 04 0000 140</t>
  </si>
  <si>
    <t>040 207 04010 04 0000 180</t>
  </si>
  <si>
    <r>
      <t xml:space="preserve">10.  Поступления в виде субсидий </t>
    </r>
    <r>
      <rPr>
        <sz val="10"/>
        <rFont val="Times New Roman"/>
        <family val="1"/>
        <charset val="204"/>
      </rPr>
      <t>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 города Урай, в том числе:</t>
    </r>
  </si>
  <si>
    <t>050 2 02 20041 04 0000 151</t>
  </si>
  <si>
    <t xml:space="preserve">  -   Субсидии на строительство, реконструкцию,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округа-Югры на 2016-2020 годы"</t>
  </si>
  <si>
    <t xml:space="preserve">  -   Субсидии на приобретение и установку работающих  автоматическои режиме специальных средств для фиксации нарушений ПДД, а так же на обработку и рассылку постановлений в рамках подпрограммы "Безопасность дорожного движения" государственной программы "Современная транспортная система"</t>
  </si>
  <si>
    <t>050 2 02 20041 04 5701 151</t>
  </si>
  <si>
    <t>12. Трнспортный налог, подлежащий зачислению в местный бюджет</t>
  </si>
  <si>
    <t>000 1 06 04000 02 0000 110</t>
  </si>
  <si>
    <t>2021  год</t>
  </si>
  <si>
    <t>2022  год</t>
  </si>
  <si>
    <t>2023  год</t>
  </si>
  <si>
    <t>Ожидаемая оценка 2020 года</t>
  </si>
  <si>
    <t>Всего расходов, в том числе:</t>
  </si>
  <si>
    <t>Содержание автомобильных дорог общего пользования и искусственных сооружений на них в рамках муниципальной программы "Развитие жилищно-коммунального комплекса и повышение энергетической эффективности в городе Урай на 2019-2030 годы</t>
  </si>
  <si>
    <t xml:space="preserve">Итого по расходам: </t>
  </si>
  <si>
    <t xml:space="preserve">Отклонение (доходы - расходы) </t>
  </si>
  <si>
    <t>Наименование источников</t>
  </si>
  <si>
    <t>1</t>
  </si>
  <si>
    <t>4</t>
  </si>
  <si>
    <t>7. Денежные средства, поступающие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</si>
  <si>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r>
      <rPr>
        <b/>
        <sz val="10"/>
        <rFont val="Times New Roman"/>
        <family val="1"/>
        <charset val="204"/>
      </rPr>
      <t>9.  Денежные средства, внесенные участником конкурса или аукциона,</t>
    </r>
    <r>
      <rPr>
        <sz val="10"/>
        <rFont val="Times New Roman"/>
        <family val="1"/>
        <charset val="204"/>
      </rPr>
      <t xml:space="preserve">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  </r>
  </si>
  <si>
    <t>Остатки муниципального дорожного фонда, неиспользованные в прошлом финансовом году</t>
  </si>
  <si>
    <t>040 0409 1810220700 244 225</t>
  </si>
  <si>
    <t>040 0409 3510120700 244 225</t>
  </si>
  <si>
    <t xml:space="preserve">рублей </t>
  </si>
  <si>
    <t>Первоначальный план на 2020 год</t>
  </si>
  <si>
    <r>
      <t>11. Безвозмездные поступления от физических и юридических лиц</t>
    </r>
    <r>
      <rPr>
        <sz val="10"/>
        <rFont val="Times New Roman"/>
        <family val="1"/>
        <charset val="204"/>
      </rPr>
      <t xml:space="preserve"> на финансовое обеспечение дорожной деятельности, в том числе добровольные пожертвования, в отношении автомобильных дорог общего пользования местного значения города Урай (ЛУКОЙЛ)</t>
    </r>
  </si>
  <si>
    <r>
      <rPr>
        <b/>
        <sz val="10"/>
        <rFont val="Times New Roman"/>
        <family val="1"/>
        <charset val="204"/>
      </rPr>
      <t xml:space="preserve">8.  Поступления сумм в возмещение вреда, причиняемого автомобильным дорогам общего пользования </t>
    </r>
    <r>
      <rPr>
        <sz val="10"/>
        <rFont val="Times New Roman"/>
        <family val="1"/>
        <charset val="204"/>
      </rPr>
      <t>местного значения города Урай транспортными средствами, осуществляющими перевозки тяжеловесных и (или) крупногабаритных грузов</t>
    </r>
  </si>
  <si>
    <t xml:space="preserve">Информация по прогнозу источников формирования и использования средств муниципального  дорожного фонда города Урай                                        на 2021 год и на плановый период 2022 и 2023 годов                                                                                                                                                          </t>
  </si>
  <si>
    <t xml:space="preserve">               </t>
  </si>
  <si>
    <t>Субсидия на приобретение и установку работающих в автоматическом режиме специальных технических средств для фиксации нарушений ПДД, а так же на обработку и рассылку постановлений в рамках муниципальной программы " Развитие транспортной системы города Урай на 2016-2020 годы</t>
  </si>
  <si>
    <t>040 0409 1830482730 244 221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</si>
  <si>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муниципальной программы " Развитие транспортной системы города Урай"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</si>
</sst>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/>
    </xf>
    <xf numFmtId="43" fontId="3" fillId="0" borderId="1" xfId="2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43" fontId="3" fillId="0" borderId="2" xfId="2" applyFont="1" applyFill="1" applyBorder="1" applyAlignment="1" applyProtection="1">
      <alignment horizontal="center" vertical="center"/>
    </xf>
    <xf numFmtId="43" fontId="2" fillId="0" borderId="1" xfId="2" applyFont="1" applyFill="1" applyBorder="1" applyAlignment="1" applyProtection="1">
      <alignment horizontal="center" vertical="center"/>
    </xf>
    <xf numFmtId="43" fontId="3" fillId="0" borderId="1" xfId="2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13" fillId="2" borderId="1" xfId="1" applyNumberFormat="1" applyFont="1" applyFill="1" applyBorder="1" applyAlignment="1" applyProtection="1">
      <alignment vertical="center" wrapText="1"/>
    </xf>
    <xf numFmtId="0" fontId="14" fillId="2" borderId="1" xfId="1" applyNumberFormat="1" applyFont="1" applyFill="1" applyBorder="1" applyAlignment="1" applyProtection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justify" vertical="center"/>
    </xf>
    <xf numFmtId="49" fontId="1" fillId="2" borderId="0" xfId="1" applyNumberFormat="1" applyFont="1" applyFill="1" applyBorder="1" applyAlignment="1" applyProtection="1">
      <alignment vertical="center"/>
    </xf>
    <xf numFmtId="49" fontId="9" fillId="2" borderId="0" xfId="1" applyNumberFormat="1" applyFont="1" applyFill="1" applyBorder="1" applyAlignment="1" applyProtection="1">
      <alignment horizontal="center" vertical="center"/>
    </xf>
    <xf numFmtId="0" fontId="1" fillId="2" borderId="0" xfId="1" applyNumberFormat="1" applyFont="1" applyFill="1" applyBorder="1" applyAlignment="1" applyProtection="1">
      <alignment horizontal="center" vertical="top"/>
    </xf>
    <xf numFmtId="49" fontId="3" fillId="2" borderId="1" xfId="1" applyNumberFormat="1" applyFont="1" applyFill="1" applyBorder="1" applyAlignment="1" applyProtection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top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>
      <alignment horizontal="center" wrapText="1"/>
    </xf>
    <xf numFmtId="164" fontId="14" fillId="2" borderId="1" xfId="1" applyNumberFormat="1" applyFont="1" applyFill="1" applyBorder="1" applyAlignment="1" applyProtection="1">
      <alignment horizontal="center" wrapText="1"/>
    </xf>
    <xf numFmtId="165" fontId="14" fillId="2" borderId="1" xfId="2" applyNumberFormat="1" applyFont="1" applyFill="1" applyBorder="1" applyAlignment="1" applyProtection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43" fontId="12" fillId="0" borderId="0" xfId="2" applyFont="1" applyFill="1" applyBorder="1" applyAlignment="1" applyProtection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43" fontId="2" fillId="0" borderId="0" xfId="2" applyFont="1" applyFill="1" applyBorder="1" applyAlignment="1" applyProtection="1">
      <alignment horizontal="center" vertical="center"/>
    </xf>
    <xf numFmtId="43" fontId="11" fillId="0" borderId="0" xfId="2" applyFont="1" applyFill="1" applyBorder="1" applyAlignment="1" applyProtection="1">
      <alignment horizontal="center" vertical="center"/>
    </xf>
    <xf numFmtId="4" fontId="15" fillId="2" borderId="1" xfId="1" applyNumberFormat="1" applyFont="1" applyFill="1" applyBorder="1" applyAlignment="1" applyProtection="1">
      <alignment horizontal="center" vertical="center"/>
    </xf>
    <xf numFmtId="0" fontId="15" fillId="2" borderId="1" xfId="1" applyNumberFormat="1" applyFont="1" applyFill="1" applyBorder="1" applyAlignment="1" applyProtection="1">
      <alignment horizontal="center" vertical="top" wrapText="1"/>
    </xf>
    <xf numFmtId="165" fontId="11" fillId="2" borderId="1" xfId="2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0" fontId="16" fillId="2" borderId="0" xfId="1" applyNumberFormat="1" applyFont="1" applyFill="1" applyBorder="1" applyAlignment="1" applyProtection="1">
      <alignment horizontal="center" vertical="top"/>
    </xf>
    <xf numFmtId="0" fontId="14" fillId="2" borderId="1" xfId="0" applyNumberFormat="1" applyFont="1" applyFill="1" applyBorder="1" applyAlignment="1">
      <alignment horizontal="left" vertical="center" wrapText="1"/>
    </xf>
    <xf numFmtId="43" fontId="12" fillId="2" borderId="0" xfId="2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43" fontId="15" fillId="2" borderId="1" xfId="2" applyFont="1" applyFill="1" applyBorder="1" applyAlignment="1" applyProtection="1">
      <alignment horizontal="center" vertical="center"/>
    </xf>
    <xf numFmtId="4" fontId="15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1" applyNumberFormat="1" applyFont="1" applyFill="1" applyBorder="1" applyAlignment="1" applyProtection="1">
      <alignment horizontal="center" vertical="center" wrapText="1"/>
    </xf>
    <xf numFmtId="43" fontId="11" fillId="2" borderId="2" xfId="2" applyFont="1" applyFill="1" applyBorder="1" applyAlignment="1" applyProtection="1">
      <alignment horizontal="center" vertical="center"/>
    </xf>
    <xf numFmtId="43" fontId="11" fillId="2" borderId="0" xfId="2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43" fontId="3" fillId="0" borderId="3" xfId="2" applyFont="1" applyFill="1" applyBorder="1" applyAlignment="1" applyProtection="1">
      <alignment horizontal="center" vertical="center" wrapText="1"/>
    </xf>
    <xf numFmtId="43" fontId="3" fillId="0" borderId="4" xfId="2" applyFont="1" applyFill="1" applyBorder="1" applyAlignment="1" applyProtection="1">
      <alignment horizontal="center" vertical="center" wrapText="1"/>
    </xf>
    <xf numFmtId="43" fontId="3" fillId="0" borderId="5" xfId="2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49" fontId="15" fillId="2" borderId="2" xfId="1" applyNumberFormat="1" applyFont="1" applyFill="1" applyBorder="1" applyAlignment="1" applyProtection="1">
      <alignment horizontal="center" vertical="center" wrapText="1"/>
    </xf>
    <xf numFmtId="49" fontId="15" fillId="2" borderId="6" xfId="1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mruColors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38" sqref="A38"/>
    </sheetView>
  </sheetViews>
  <sheetFormatPr defaultColWidth="9.140625" defaultRowHeight="12.75"/>
  <cols>
    <col min="1" max="1" width="60.7109375" style="6" customWidth="1"/>
    <col min="2" max="2" width="23.5703125" style="7" customWidth="1"/>
    <col min="3" max="3" width="15.140625" style="1" customWidth="1"/>
    <col min="4" max="4" width="16.28515625" style="66" customWidth="1"/>
    <col min="5" max="5" width="15.28515625" style="50" customWidth="1"/>
    <col min="6" max="6" width="15" style="51" customWidth="1"/>
    <col min="7" max="7" width="14.85546875" style="50" customWidth="1"/>
    <col min="8" max="16384" width="9.140625" style="1"/>
  </cols>
  <sheetData>
    <row r="1" spans="1:15" s="5" customFormat="1" ht="42.75" customHeight="1">
      <c r="A1" s="67" t="s">
        <v>42</v>
      </c>
      <c r="B1" s="67"/>
      <c r="C1" s="67"/>
      <c r="D1" s="67"/>
      <c r="E1" s="67"/>
      <c r="F1" s="67"/>
      <c r="G1" s="67"/>
    </row>
    <row r="2" spans="1:15" s="5" customFormat="1" ht="15" customHeight="1">
      <c r="A2" s="8"/>
      <c r="B2" s="8"/>
      <c r="D2" s="58"/>
      <c r="E2" s="49"/>
      <c r="F2" s="48"/>
      <c r="G2" s="50" t="s">
        <v>38</v>
      </c>
    </row>
    <row r="3" spans="1:15" ht="29.25" customHeight="1">
      <c r="A3" s="71" t="s">
        <v>30</v>
      </c>
      <c r="B3" s="73" t="s">
        <v>3</v>
      </c>
      <c r="C3" s="75" t="s">
        <v>39</v>
      </c>
      <c r="D3" s="77" t="s">
        <v>25</v>
      </c>
      <c r="E3" s="68" t="s">
        <v>5</v>
      </c>
      <c r="F3" s="69"/>
      <c r="G3" s="70"/>
    </row>
    <row r="4" spans="1:15" ht="19.5" customHeight="1">
      <c r="A4" s="72"/>
      <c r="B4" s="74"/>
      <c r="C4" s="76"/>
      <c r="D4" s="78"/>
      <c r="E4" s="25" t="s">
        <v>22</v>
      </c>
      <c r="F4" s="25" t="s">
        <v>23</v>
      </c>
      <c r="G4" s="25" t="s">
        <v>24</v>
      </c>
    </row>
    <row r="5" spans="1:15" ht="19.5" customHeight="1">
      <c r="A5" s="45" t="s">
        <v>31</v>
      </c>
      <c r="B5" s="46">
        <v>2</v>
      </c>
      <c r="C5" s="47">
        <v>3</v>
      </c>
      <c r="D5" s="61" t="s">
        <v>32</v>
      </c>
      <c r="E5" s="47">
        <v>5</v>
      </c>
      <c r="F5" s="47">
        <v>6</v>
      </c>
      <c r="G5" s="47">
        <v>7</v>
      </c>
    </row>
    <row r="6" spans="1:15" s="2" customFormat="1" ht="24.6" customHeight="1">
      <c r="A6" s="26" t="s">
        <v>4</v>
      </c>
      <c r="B6" s="27"/>
      <c r="C6" s="18">
        <f>C7+C8+C9+C10+C11+C12+C13+C14+C17+C18</f>
        <v>50899700</v>
      </c>
      <c r="D6" s="52">
        <f>D7+D8+D9+D10+D11+D12+D13+D14+D17+D18</f>
        <v>39158300</v>
      </c>
      <c r="E6" s="18">
        <f>E7+E8+E9+E10+E11+E12+E13+E14+E17+E18</f>
        <v>31584000</v>
      </c>
      <c r="F6" s="18">
        <f>F7+F8+F9+F10+F11+F12+F13+F14+F17+F18</f>
        <v>31586000</v>
      </c>
      <c r="G6" s="18">
        <f>G7+G8+G9+G10+G11+G12+G13+G14+G17+G18</f>
        <v>31589000</v>
      </c>
    </row>
    <row r="7" spans="1:15" s="2" customFormat="1" ht="66" customHeight="1">
      <c r="A7" s="3" t="s">
        <v>6</v>
      </c>
      <c r="B7" s="9" t="s">
        <v>10</v>
      </c>
      <c r="C7" s="10">
        <v>12415600</v>
      </c>
      <c r="D7" s="62">
        <v>11564600</v>
      </c>
      <c r="E7" s="19">
        <v>13818900</v>
      </c>
      <c r="F7" s="18">
        <v>13818900</v>
      </c>
      <c r="G7" s="19">
        <v>13818900</v>
      </c>
    </row>
    <row r="8" spans="1:15" s="2" customFormat="1" ht="78.75" customHeight="1">
      <c r="A8" s="3" t="s">
        <v>7</v>
      </c>
      <c r="B8" s="9" t="s">
        <v>11</v>
      </c>
      <c r="C8" s="10">
        <v>20440100</v>
      </c>
      <c r="D8" s="62">
        <v>13100000</v>
      </c>
      <c r="E8" s="19">
        <v>0</v>
      </c>
      <c r="F8" s="19">
        <v>0</v>
      </c>
      <c r="G8" s="19">
        <v>0</v>
      </c>
    </row>
    <row r="9" spans="1:15" ht="63" customHeight="1">
      <c r="A9" s="11" t="s">
        <v>8</v>
      </c>
      <c r="B9" s="9" t="s">
        <v>0</v>
      </c>
      <c r="C9" s="12">
        <v>195000</v>
      </c>
      <c r="D9" s="62">
        <v>250000</v>
      </c>
      <c r="E9" s="19">
        <v>200000</v>
      </c>
      <c r="F9" s="13">
        <v>202000</v>
      </c>
      <c r="G9" s="19">
        <v>205000</v>
      </c>
    </row>
    <row r="10" spans="1:15" ht="51" customHeight="1">
      <c r="A10" s="3" t="s">
        <v>9</v>
      </c>
      <c r="B10" s="9" t="s">
        <v>1</v>
      </c>
      <c r="C10" s="12">
        <v>0</v>
      </c>
      <c r="D10" s="62">
        <v>0</v>
      </c>
      <c r="E10" s="19">
        <v>0</v>
      </c>
      <c r="F10" s="19">
        <v>0</v>
      </c>
      <c r="G10" s="19">
        <v>0</v>
      </c>
    </row>
    <row r="11" spans="1:15" ht="109.5" customHeight="1">
      <c r="A11" s="11" t="s">
        <v>33</v>
      </c>
      <c r="B11" s="9" t="s">
        <v>12</v>
      </c>
      <c r="C11" s="12">
        <v>0</v>
      </c>
      <c r="D11" s="62">
        <v>0</v>
      </c>
      <c r="E11" s="19">
        <v>0</v>
      </c>
      <c r="F11" s="19">
        <v>0</v>
      </c>
      <c r="G11" s="19">
        <v>0</v>
      </c>
      <c r="O11" s="1" t="s">
        <v>43</v>
      </c>
    </row>
    <row r="12" spans="1:15" ht="60" customHeight="1">
      <c r="A12" s="4" t="s">
        <v>41</v>
      </c>
      <c r="B12" s="14" t="s">
        <v>13</v>
      </c>
      <c r="C12" s="12">
        <v>595300</v>
      </c>
      <c r="D12" s="62">
        <v>850000</v>
      </c>
      <c r="E12" s="19">
        <v>705100</v>
      </c>
      <c r="F12" s="13">
        <v>705100</v>
      </c>
      <c r="G12" s="19">
        <v>705100</v>
      </c>
    </row>
    <row r="13" spans="1:15" ht="94.5" customHeight="1">
      <c r="A13" s="3" t="s">
        <v>34</v>
      </c>
      <c r="B13" s="9" t="s">
        <v>2</v>
      </c>
      <c r="C13" s="12">
        <v>0</v>
      </c>
      <c r="D13" s="62">
        <v>0</v>
      </c>
      <c r="E13" s="19">
        <v>0</v>
      </c>
      <c r="F13" s="19">
        <v>0</v>
      </c>
      <c r="G13" s="19">
        <v>0</v>
      </c>
    </row>
    <row r="14" spans="1:15" ht="75" customHeight="1">
      <c r="A14" s="11" t="s">
        <v>15</v>
      </c>
      <c r="B14" s="16" t="s">
        <v>16</v>
      </c>
      <c r="C14" s="13">
        <f>C15+C16</f>
        <v>393700</v>
      </c>
      <c r="D14" s="63">
        <f>D15+D16</f>
        <v>393700</v>
      </c>
      <c r="E14" s="13">
        <f>E15+E16</f>
        <v>0</v>
      </c>
      <c r="F14" s="13">
        <f>F15+F16</f>
        <v>0</v>
      </c>
      <c r="G14" s="13">
        <f>G15+G16</f>
        <v>0</v>
      </c>
    </row>
    <row r="15" spans="1:15" ht="67.5" customHeight="1">
      <c r="A15" s="3" t="s">
        <v>17</v>
      </c>
      <c r="B15" s="9" t="s">
        <v>16</v>
      </c>
      <c r="C15" s="12">
        <v>0</v>
      </c>
      <c r="D15" s="64">
        <v>0</v>
      </c>
      <c r="E15" s="19">
        <v>0</v>
      </c>
      <c r="F15" s="19">
        <v>0</v>
      </c>
      <c r="G15" s="19">
        <v>0</v>
      </c>
    </row>
    <row r="16" spans="1:15" s="17" customFormat="1" ht="67.5" customHeight="1">
      <c r="A16" s="20" t="s">
        <v>18</v>
      </c>
      <c r="B16" s="21" t="s">
        <v>19</v>
      </c>
      <c r="C16" s="22">
        <v>393700</v>
      </c>
      <c r="D16" s="65">
        <v>393700</v>
      </c>
      <c r="E16" s="23">
        <v>0</v>
      </c>
      <c r="F16" s="23">
        <v>0</v>
      </c>
      <c r="G16" s="23">
        <v>0</v>
      </c>
    </row>
    <row r="17" spans="1:7" s="17" customFormat="1" ht="67.5" customHeight="1">
      <c r="A17" s="15" t="s">
        <v>40</v>
      </c>
      <c r="B17" s="9" t="s">
        <v>14</v>
      </c>
      <c r="C17" s="12">
        <v>0</v>
      </c>
      <c r="D17" s="62">
        <v>0</v>
      </c>
      <c r="E17" s="19">
        <v>0</v>
      </c>
      <c r="F17" s="19">
        <v>0</v>
      </c>
      <c r="G17" s="19">
        <v>0</v>
      </c>
    </row>
    <row r="18" spans="1:7" s="17" customFormat="1" ht="40.5" customHeight="1">
      <c r="A18" s="11" t="s">
        <v>20</v>
      </c>
      <c r="B18" s="16" t="s">
        <v>21</v>
      </c>
      <c r="C18" s="12">
        <v>16860000</v>
      </c>
      <c r="D18" s="62">
        <v>13000000</v>
      </c>
      <c r="E18" s="24">
        <v>16860000</v>
      </c>
      <c r="F18" s="12">
        <v>16860000</v>
      </c>
      <c r="G18" s="24">
        <v>16860000</v>
      </c>
    </row>
    <row r="19" spans="1:7" ht="25.5">
      <c r="A19" s="35" t="s">
        <v>35</v>
      </c>
      <c r="B19" s="36"/>
      <c r="C19" s="36"/>
      <c r="D19" s="52">
        <v>744527.32</v>
      </c>
      <c r="E19" s="37"/>
      <c r="F19" s="37"/>
      <c r="G19" s="37"/>
    </row>
    <row r="20" spans="1:7" ht="27">
      <c r="A20" s="28" t="s">
        <v>26</v>
      </c>
      <c r="B20" s="38" t="s">
        <v>3</v>
      </c>
      <c r="C20" s="39" t="s">
        <v>39</v>
      </c>
      <c r="D20" s="53" t="s">
        <v>25</v>
      </c>
      <c r="E20" s="25" t="s">
        <v>22</v>
      </c>
      <c r="F20" s="25" t="s">
        <v>23</v>
      </c>
      <c r="G20" s="25" t="s">
        <v>24</v>
      </c>
    </row>
    <row r="21" spans="1:7" ht="51">
      <c r="A21" s="29" t="s">
        <v>46</v>
      </c>
      <c r="B21" s="40" t="s">
        <v>36</v>
      </c>
      <c r="C21" s="42">
        <v>16860000</v>
      </c>
      <c r="D21" s="54">
        <v>16860000</v>
      </c>
      <c r="E21" s="41">
        <v>16860000</v>
      </c>
      <c r="F21" s="41">
        <v>16860000</v>
      </c>
      <c r="G21" s="41">
        <v>16860000</v>
      </c>
    </row>
    <row r="22" spans="1:7" ht="63.75">
      <c r="A22" s="30" t="s">
        <v>27</v>
      </c>
      <c r="B22" s="40" t="s">
        <v>37</v>
      </c>
      <c r="C22" s="42">
        <v>90768019.599999994</v>
      </c>
      <c r="D22" s="54">
        <v>93754380.569999993</v>
      </c>
      <c r="E22" s="42">
        <f>90507750+260250</f>
        <v>90768000</v>
      </c>
      <c r="F22" s="42">
        <v>90768000</v>
      </c>
      <c r="G22" s="42">
        <v>90768000</v>
      </c>
    </row>
    <row r="23" spans="1:7" ht="63.75">
      <c r="A23" s="57" t="s">
        <v>44</v>
      </c>
      <c r="B23" s="59" t="s">
        <v>45</v>
      </c>
      <c r="C23" s="42">
        <v>393700</v>
      </c>
      <c r="D23" s="54">
        <v>393700</v>
      </c>
      <c r="E23" s="42"/>
      <c r="F23" s="42"/>
      <c r="G23" s="42"/>
    </row>
    <row r="24" spans="1:7" ht="13.5">
      <c r="A24" s="31" t="s">
        <v>28</v>
      </c>
      <c r="B24" s="43"/>
      <c r="C24" s="44">
        <f>SUM(C21:C23)</f>
        <v>108021719.59999999</v>
      </c>
      <c r="D24" s="55">
        <f>SUM(D21:D23)</f>
        <v>111008080.56999999</v>
      </c>
      <c r="E24" s="44">
        <f>SUM(E21:E22)</f>
        <v>107628000</v>
      </c>
      <c r="F24" s="44">
        <f>SUM(F21:F22)</f>
        <v>107628000</v>
      </c>
      <c r="G24" s="44">
        <f>SUM(G21:G22)</f>
        <v>107628000</v>
      </c>
    </row>
    <row r="25" spans="1:7" ht="13.5">
      <c r="A25" s="31" t="s">
        <v>29</v>
      </c>
      <c r="B25" s="43"/>
      <c r="C25" s="44">
        <f>C6-C24</f>
        <v>-57122019.599999994</v>
      </c>
      <c r="D25" s="55">
        <f>D6+D19-D24</f>
        <v>-71105253.25</v>
      </c>
      <c r="E25" s="44">
        <f>E6-E24</f>
        <v>-76044000</v>
      </c>
      <c r="F25" s="60">
        <f t="shared" ref="F25:G25" si="0">F6-F24</f>
        <v>-76042000</v>
      </c>
      <c r="G25" s="60">
        <f t="shared" si="0"/>
        <v>-76039000</v>
      </c>
    </row>
    <row r="26" spans="1:7">
      <c r="A26" s="32"/>
      <c r="B26" s="33"/>
      <c r="C26" s="34"/>
      <c r="D26" s="56"/>
      <c r="E26" s="34"/>
      <c r="F26" s="34"/>
      <c r="G26" s="34"/>
    </row>
  </sheetData>
  <mergeCells count="6">
    <mergeCell ref="A1:G1"/>
    <mergeCell ref="E3:G3"/>
    <mergeCell ref="A3:A4"/>
    <mergeCell ref="B3:B4"/>
    <mergeCell ref="C3:C4"/>
    <mergeCell ref="D3:D4"/>
  </mergeCells>
  <pageMargins left="0.15748031496062992" right="0.15748031496062992" top="0.15748031496062992" bottom="0.15748031496062992" header="0.31496062992125984" footer="0.31496062992125984"/>
  <pageSetup paperSize="9" scale="58" firstPageNumber="361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- Дорфонд Урай 2021-2023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Лариса Васильевна Зорина</cp:lastModifiedBy>
  <cp:lastPrinted>2020-10-27T17:54:09Z</cp:lastPrinted>
  <dcterms:created xsi:type="dcterms:W3CDTF">2013-02-21T08:58:46Z</dcterms:created>
  <dcterms:modified xsi:type="dcterms:W3CDTF">2020-10-27T17:54:20Z</dcterms:modified>
</cp:coreProperties>
</file>