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285" activeTab="0"/>
  </bookViews>
  <sheets>
    <sheet name="Реестр доход.2021-2023" sheetId="1" r:id="rId1"/>
  </sheets>
  <definedNames>
    <definedName name="_xlnm.Print_Titles" localSheetId="0">'Реестр доход.2021-2023'!$8:$10</definedName>
  </definedNames>
  <calcPr fullCalcOnLoad="1"/>
</workbook>
</file>

<file path=xl/sharedStrings.xml><?xml version="1.0" encoding="utf-8"?>
<sst xmlns="http://schemas.openxmlformats.org/spreadsheetml/2006/main" count="565" uniqueCount="408">
  <si>
    <t>1</t>
  </si>
  <si>
    <t>Комитет по финансам администрации города Урай</t>
  </si>
  <si>
    <t>050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</si>
  <si>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</si>
  <si>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</si>
  <si>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</si>
  <si>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</si>
  <si>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100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</si>
  <si>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</si>
  <si>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</si>
  <si>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</si>
  <si>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</si>
  <si>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</si>
  <si>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Администрация города Урай</t>
  </si>
  <si>
    <t>11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</si>
  <si>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</si>
  <si>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048</t>
  </si>
  <si>
    <t>12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</si>
  <si>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</si>
  <si>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</si>
  <si>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13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</si>
  <si>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</si>
  <si>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</si>
  <si>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</si>
  <si>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</si>
  <si>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23</t>
  </si>
  <si>
    <t>25</t>
  </si>
  <si>
    <t>28</t>
  </si>
  <si>
    <t>30</t>
  </si>
  <si>
    <t>33</t>
  </si>
  <si>
    <t>37</t>
  </si>
  <si>
    <t>43</t>
  </si>
  <si>
    <t>90</t>
  </si>
  <si>
    <t xml:space="preserve">Прочие неналоговые доходы бюджетов городских округов </t>
  </si>
  <si>
    <t>17</t>
  </si>
  <si>
    <t>2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</si>
  <si>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</si>
  <si>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</si>
  <si>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</si>
  <si>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</si>
  <si>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</si>
  <si>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</si>
  <si>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</si>
  <si>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</si>
  <si>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</si>
  <si>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</si>
  <si>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19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</si>
  <si>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</si>
  <si>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</si>
  <si>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Государственная пошлина за выдачу разрешения на установку рекламной конструкции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</si>
  <si>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</si>
  <si>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  </r>
    <r>
      <rPr>
        <i/>
        <sz val="12"/>
        <color indexed="8"/>
        <rFont val="Times New Roman"/>
        <family val="1"/>
      </rPr>
      <t>(Доходы по договорам найма жилого помещения муниципального жилищного фонда)</t>
    </r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</si>
  <si>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</si>
  <si>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</si>
  <si>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Невыясненные поступления, зачисляемые в бюджеты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</si>
  <si>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</si>
  <si>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</si>
  <si>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</t>
    </r>
    <r>
      <rPr>
        <i/>
        <sz val="12"/>
        <color indexed="8"/>
        <rFont val="Times New Roman"/>
        <family val="1"/>
      </rPr>
      <t>(Доходы по договорам социального найма жилого помещения муниципального жилищного фонда)</t>
    </r>
  </si>
  <si>
    <t>Прочие доходы от оказания платных услуг (работ) получателями средств  бюджетов городских округов</t>
  </si>
  <si>
    <t>Прочие доходы от компенсации затрат  бюджетов городских округов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</si>
  <si>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i/>
        <sz val="12"/>
        <color indexed="8"/>
        <rFont val="Times New Roman"/>
        <family val="1"/>
      </rPr>
      <t>(Доходы от приватизации муниципального имущества)</t>
    </r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</si>
  <si>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</si>
  <si>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Субсидия бюджетам городских округов на поддержку отрасли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</si>
  <si>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</si>
  <si>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</si>
  <si>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</si>
  <si>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</si>
  <si>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</si>
  <si>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Классификация доходов бюджетов</t>
  </si>
  <si>
    <t>Код бюджетной классификации</t>
  </si>
  <si>
    <t>Наименование доходов</t>
  </si>
  <si>
    <t>3</t>
  </si>
  <si>
    <t>4</t>
  </si>
  <si>
    <t>5</t>
  </si>
  <si>
    <t>6</t>
  </si>
  <si>
    <t>7</t>
  </si>
  <si>
    <t>9</t>
  </si>
  <si>
    <t>10</t>
  </si>
  <si>
    <t>15</t>
  </si>
  <si>
    <t>18</t>
  </si>
  <si>
    <t>20</t>
  </si>
  <si>
    <t>21</t>
  </si>
  <si>
    <t>22</t>
  </si>
  <si>
    <t>24</t>
  </si>
  <si>
    <t>26</t>
  </si>
  <si>
    <t>29</t>
  </si>
  <si>
    <t>31</t>
  </si>
  <si>
    <t>32</t>
  </si>
  <si>
    <t>34</t>
  </si>
  <si>
    <t>35</t>
  </si>
  <si>
    <t>36</t>
  </si>
  <si>
    <t>38</t>
  </si>
  <si>
    <t>39</t>
  </si>
  <si>
    <t>40</t>
  </si>
  <si>
    <t>41</t>
  </si>
  <si>
    <t>42</t>
  </si>
  <si>
    <t>44</t>
  </si>
  <si>
    <t>45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</si>
  <si>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</si>
  <si>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</si>
  <si>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</si>
  <si>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</si>
  <si>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</si>
  <si>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</si>
  <si>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</si>
  <si>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</si>
  <si>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</si>
  <si>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</si>
  <si>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</si>
  <si>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</si>
  <si>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</si>
  <si>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63</t>
  </si>
  <si>
    <t>64</t>
  </si>
  <si>
    <t>65</t>
  </si>
  <si>
    <t>68</t>
  </si>
  <si>
    <t>69</t>
  </si>
  <si>
    <t>70</t>
  </si>
  <si>
    <t>71</t>
  </si>
  <si>
    <t>ИТОГО ДОХОДОВ</t>
  </si>
  <si>
    <t>Комитет по финансам  администрации города Урай</t>
  </si>
  <si>
    <t>040 1 08 07173 01 0000 110</t>
  </si>
  <si>
    <t>040 1 11 01040 04 0000 120</t>
  </si>
  <si>
    <t>040 1 11 05012 04 0000 120</t>
  </si>
  <si>
    <t>040 1 11 05024 04 0000 120</t>
  </si>
  <si>
    <t>040 1 11 08040 04 0000 120</t>
  </si>
  <si>
    <t>040 1 11 09044 04 0011 120</t>
  </si>
  <si>
    <t>040 1 11 09044 04 0012 120</t>
  </si>
  <si>
    <t>040 1 11 09044 04 0013 120</t>
  </si>
  <si>
    <t>040 1 13 01994 04 0000 130</t>
  </si>
  <si>
    <t>040 1 13 02994 04 0000 130</t>
  </si>
  <si>
    <t>040 1 14 02043 04 0014 410</t>
  </si>
  <si>
    <t>040 1 14 02043 04 0015 410</t>
  </si>
  <si>
    <t>040 1 14 06012 04 0000 430</t>
  </si>
  <si>
    <t>040 1 14 06024 04 0000 430</t>
  </si>
  <si>
    <t>040 1 14 06312 04 0000 430</t>
  </si>
  <si>
    <t>040 1 14 06324 04 0000 430</t>
  </si>
  <si>
    <t>040 1 17 01040 04 0000 180</t>
  </si>
  <si>
    <t>040 1 17 05040 04 0016 180</t>
  </si>
  <si>
    <t>040 1 17 05040 04 0018 180</t>
  </si>
  <si>
    <t>050 1 17 01040 04 0000 180</t>
  </si>
  <si>
    <t>050 1 17 05040 04 0000 180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</si>
  <si>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</si>
  <si>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Наименование главного администратора доходов бюджета городского округа город Урай</t>
  </si>
  <si>
    <t>Наименование финансового органа</t>
  </si>
  <si>
    <t>Наименование бюджета</t>
  </si>
  <si>
    <t>Служба государственного надзора за техническим состоянием самоходных машин и других видов техники Ханты-Мансийского автономного округа - Югры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</si>
  <si>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</si>
  <si>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</si>
  <si>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</si>
  <si>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</si>
  <si>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182 1 05 03010 01 0000 110</t>
  </si>
  <si>
    <t>182 1 06 01020 04 0000 110</t>
  </si>
  <si>
    <t>182 1 08 03010 01 0000 110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</si>
  <si>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</si>
  <si>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Задолженность и перерасчеты по отмененным налогам, сборам и иным обязательным платежам</t>
  </si>
  <si>
    <t>Служба по контролю и надзору в сфере охраны окружающей среды, объектов животного мира и лесных отношений Ханты-Мансийского автономного округа - Югры</t>
  </si>
  <si>
    <t>Ветеринарная служба Ханты-Мансийского автономного округа - Югры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</si>
  <si>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 по указанному имуществу </t>
    </r>
    <r>
      <rPr>
        <i/>
        <sz val="12"/>
        <color indexed="8"/>
        <rFont val="Times New Roman"/>
        <family val="1"/>
      </rPr>
      <t>(Доходы от реализации муниципального имущества)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</si>
  <si>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</si>
  <si>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048 1 12 01030 01 0000 120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</si>
  <si>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</si>
  <si>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</si>
  <si>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</si>
  <si>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</si>
  <si>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</si>
  <si>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</si>
  <si>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</si>
  <si>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</si>
  <si>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</si>
  <si>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</si>
  <si>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</si>
  <si>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</si>
  <si>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</si>
  <si>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Единица измерения</t>
  </si>
  <si>
    <t>117</t>
  </si>
  <si>
    <t>118</t>
  </si>
  <si>
    <r>
      <rPr>
        <sz val="12"/>
        <color indexed="8"/>
        <rFont val="Times New Roman"/>
        <family val="1"/>
      </rPr>
      <t>040</t>
    </r>
    <r>
      <rPr>
        <sz val="12"/>
        <color indexed="8"/>
        <rFont val="Times New Roman"/>
        <family val="1"/>
      </rPr>
      <t xml:space="preserve"> 1 08 07150 01 0000 110</t>
    </r>
  </si>
  <si>
    <r>
      <rPr>
        <sz val="12"/>
        <color indexed="8"/>
        <rFont val="Times New Roman"/>
        <family val="1"/>
      </rPr>
      <t>050 1 13 02994 04 0000 130</t>
    </r>
  </si>
  <si>
    <t>048 1 12 01010 01 0000 120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</si>
  <si>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sz val="12"/>
        <color indexed="8"/>
        <rFont val="Times New Roman"/>
        <family val="1"/>
      </rPr>
      <t xml:space="preserve">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</si>
  <si>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i/>
        <sz val="12"/>
        <color indexed="8"/>
        <rFont val="Times New Roman"/>
        <family val="1"/>
      </rPr>
      <t>(Доходы по договорам аренды муниципального имущества)</t>
    </r>
    <r>
      <rPr>
        <sz val="12"/>
        <color indexed="8"/>
        <rFont val="Times New Roman"/>
        <family val="1"/>
      </rPr>
      <t xml:space="preserve"> </t>
    </r>
  </si>
  <si>
    <r>
      <t xml:space="preserve">Прочие неналоговые доходы бюджетов городских округов </t>
    </r>
    <r>
      <rPr>
        <i/>
        <sz val="12"/>
        <color indexed="8"/>
        <rFont val="Times New Roman"/>
        <family val="1"/>
      </rPr>
      <t>(Иные неналоговые доходы)</t>
    </r>
  </si>
  <si>
    <r>
      <t xml:space="preserve">Прочие неналоговые доходы бюджетов городских округов </t>
    </r>
    <r>
      <rPr>
        <i/>
        <sz val="12"/>
        <color indexed="8"/>
        <rFont val="Times New Roman"/>
        <family val="1"/>
      </rPr>
      <t xml:space="preserve">(Денежные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Федерации). </t>
    </r>
  </si>
  <si>
    <r>
      <t>Прочие безвозмездные поступления в бюджеты городских округов</t>
    </r>
    <r>
      <rPr>
        <i/>
        <sz val="12"/>
        <color indexed="8"/>
        <rFont val="Times New Roman"/>
        <family val="1"/>
      </rPr>
      <t xml:space="preserve"> (Финансовое участие организациями и предприятиями в реализации приоритетного проекта «Формирование  комфортной городской среды»)</t>
    </r>
  </si>
  <si>
    <r>
      <t>Прочие безвозмездные поступления в бюджеты городских округов</t>
    </r>
    <r>
      <rPr>
        <i/>
        <sz val="12"/>
        <color indexed="8"/>
        <rFont val="Times New Roman"/>
        <family val="1"/>
      </rPr>
      <t xml:space="preserve"> (Финансовое участие населением в реализации приоритетного проекта «Формирование  комфортной городской среды»)</t>
    </r>
  </si>
  <si>
    <t>ИТОГО</t>
  </si>
  <si>
    <t>040 207 04010 04 0000 150</t>
  </si>
  <si>
    <t xml:space="preserve">040 2 07 04050 04 0019 150 </t>
  </si>
  <si>
    <t xml:space="preserve">040 2 07 04050 04 0020 150 </t>
  </si>
  <si>
    <t>050 2 02 15001 04 0000 150</t>
  </si>
  <si>
    <t>050 2 02 15002 04 0000 150</t>
  </si>
  <si>
    <t>050 2 02 15009 04 0000 150</t>
  </si>
  <si>
    <t>050 2 02 19999 04 0000 150</t>
  </si>
  <si>
    <t>050 2 02 20041 04 0000 150</t>
  </si>
  <si>
    <t>050 2 02 25497 04 0000 150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</si>
  <si>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</si>
  <si>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050 2 02 25520 04 0000 150</t>
  </si>
  <si>
    <t>050 2 02 25519 04 0000 150</t>
  </si>
  <si>
    <t>050 2 02 35930 04 0000 150</t>
  </si>
  <si>
    <t>050 2 02 35135 04 0000 150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</si>
  <si>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</si>
  <si>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050 2 02 35176 04 0000 150</t>
  </si>
  <si>
    <t>050 2 02 25555 04 0000 150</t>
  </si>
  <si>
    <t>050 2 02 29999 04 0000 150</t>
  </si>
  <si>
    <t>050 2 02 30024 04 0000 150</t>
  </si>
  <si>
    <t>050 2 02 30029 04 0000 150</t>
  </si>
  <si>
    <t>050 2 02 35082 04 0000 150</t>
  </si>
  <si>
    <t>050 2 02 35120 04 0000 150</t>
  </si>
  <si>
    <t>050 2 02 49999 04 0000 150</t>
  </si>
  <si>
    <t>050 2 07 04050 04 0000 150</t>
  </si>
  <si>
    <t>050 2 08 04000 04 0000 150</t>
  </si>
  <si>
    <t>050 2 19 60010 04 0000 150</t>
  </si>
  <si>
    <t>048 1 12 01041 01 0000 120</t>
  </si>
  <si>
    <t>048 1 12 01042 01 0000 120</t>
  </si>
  <si>
    <t xml:space="preserve">Плата за размещение отходов производства </t>
  </si>
  <si>
    <t>Плата за размещение твердых коммунальных отходов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</si>
  <si>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«О ветеранах» </t>
  </si>
  <si>
    <t>(тыс. рублей)</t>
  </si>
  <si>
    <t>Прочие доходы от компенсации затрат  бюджетов городских округов (Возмещение расходов, связанных с содержанием домашних животных)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</si>
  <si>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</si>
  <si>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</si>
  <si>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</si>
  <si>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</si>
  <si>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040 1 16 07090 04 0000 140</t>
  </si>
  <si>
    <t>040 1 16 09040 04 0000 140</t>
  </si>
  <si>
    <t>040 1 16 10031 04 0000 140</t>
  </si>
  <si>
    <t>040 1 16 10062 04 0000 140</t>
  </si>
  <si>
    <t>040 1 16 11064 01 0000 140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</si>
  <si>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</si>
  <si>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</t>
  </si>
  <si>
    <t>Субсидии бюджетам городских округов на реализацию программ формирования современной городской среды</t>
  </si>
  <si>
    <t>050 2 02 20077 04 0000 150</t>
  </si>
  <si>
    <t>Субвенции бюджетам городских округов на проведение Всероссийской переписи населения 2020 года</t>
  </si>
  <si>
    <t>050 2 02 35469 04 0000 150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</si>
  <si>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</si>
  <si>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</si>
  <si>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</si>
  <si>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</si>
  <si>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100 1 03 02241 01 0000 110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</si>
  <si>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</si>
  <si>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</si>
  <si>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</si>
  <si>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</si>
  <si>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171 1 16 01082 01 0000 140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</si>
  <si>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</si>
  <si>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170 1 16 01092 01 0000 140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</si>
  <si>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</si>
  <si>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170 1 16 01112 01 0000 140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</si>
  <si>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</si>
  <si>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170 1 16 01192 01 0000 140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</si>
  <si>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</si>
  <si>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</si>
  <si>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</si>
  <si>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</si>
  <si>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</si>
  <si>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</si>
  <si>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530 1 16 01072 01 0000 140</t>
  </si>
  <si>
    <t>530 1 16 01082 01 0000 140</t>
  </si>
  <si>
    <t xml:space="preserve">Департамент внутренней политики Ханты- Мансийского автономного округа – Югры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</si>
  <si>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</si>
  <si>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580 1 16 01202 01 0000 140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</si>
  <si>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</si>
  <si>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580 1 16 02010 02 0000 140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</si>
  <si>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</si>
  <si>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580 1 16 02020 02 0000 140</t>
  </si>
  <si>
    <t>630 1 16 01102 01 0000 140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</si>
  <si>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</si>
  <si>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</si>
  <si>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690 1 16 01053 01 0000 140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</si>
  <si>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</si>
  <si>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690 1 16 01063 01 0000 140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</si>
  <si>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</si>
  <si>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690 1 16 01073 01 0000 140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</si>
  <si>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</si>
  <si>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690 1 16 01083 01 0000 140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</si>
  <si>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</si>
  <si>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690 1 16 01103 01 0000 140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</si>
  <si>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</si>
  <si>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690 1 16 01113 01 0000 140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</si>
  <si>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</si>
  <si>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690 1 16 01133 01 0000 140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</si>
  <si>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</si>
  <si>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690 1 16 01143 01 0000 140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</si>
  <si>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</si>
  <si>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690 1 16 01173 01 0000 140</t>
  </si>
  <si>
    <t>690 1 16 01193 01 0000 140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</si>
  <si>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</si>
  <si>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690 1 16 01203 01 0000 140</t>
  </si>
  <si>
    <t xml:space="preserve"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 </t>
  </si>
  <si>
    <t>690 1 16 01213 01 0000 140</t>
  </si>
  <si>
    <t>690 1 16 02010 02 0000 140</t>
  </si>
  <si>
    <t>170 1 16 07090 02 0000 140</t>
  </si>
  <si>
    <t>Управление образования и молодежной политики администрации города Урай</t>
  </si>
  <si>
    <t>231</t>
  </si>
  <si>
    <t>231 1 13 02994 04 0000 130</t>
  </si>
  <si>
    <t>66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</si>
  <si>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</si>
  <si>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</si>
  <si>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</si>
  <si>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</si>
  <si>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</si>
  <si>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</si>
  <si>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</si>
  <si>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</si>
  <si>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</si>
  <si>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</si>
  <si>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</si>
  <si>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</si>
  <si>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</si>
  <si>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</si>
  <si>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</si>
  <si>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</si>
  <si>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</si>
  <si>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</si>
  <si>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</si>
  <si>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</si>
  <si>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</si>
  <si>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</si>
  <si>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</si>
  <si>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</si>
  <si>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Аппарат Губернатора Ханты-Мансийского автономного округа - Югры</t>
  </si>
  <si>
    <t>№  п/п</t>
  </si>
  <si>
    <t>8</t>
  </si>
  <si>
    <t>67</t>
  </si>
  <si>
    <t>на 2021 год (очередной финансовый год)</t>
  </si>
  <si>
    <t>на 2022 год   (первый год планового периода)</t>
  </si>
  <si>
    <t>на 2023 год           (второй год планового периода)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</si>
  <si>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</si>
  <si>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040 1 13 02064 04 0000 130 </t>
  </si>
  <si>
    <t>040 1 13 02994 04 0021 130</t>
  </si>
  <si>
    <t>040 1 16 01194 01 0000 140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</si>
  <si>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</si>
  <si>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050 2 02 25304 04 0000 150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</si>
  <si>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</si>
  <si>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</si>
  <si>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</si>
  <si>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050 2 02 45303 04 0000 150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</si>
  <si>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</si>
  <si>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Федеральная служба по надзору в сфере природопользования</t>
  </si>
  <si>
    <t>Федеральное казначейство</t>
  </si>
  <si>
    <t xml:space="preserve">Федеральная служба по надзору в сфере защиты прав потребителей 
и благополучия человека
</t>
  </si>
  <si>
    <t>141 1 16 10123 01 0041 140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</si>
  <si>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</si>
  <si>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170 1 16 01203 01 0000 140</t>
  </si>
  <si>
    <t>170 1 16 10123 01 0041 140</t>
  </si>
  <si>
    <t>Федеральная налоговая служба</t>
  </si>
  <si>
    <t>182 1 01 02010 01 0000 110</t>
  </si>
  <si>
    <t>182 1 01 02020 01 0000 110</t>
  </si>
  <si>
    <t>182 1 01 02030 01 0000 110</t>
  </si>
  <si>
    <t>182 1 01 02040 01 0000 110</t>
  </si>
  <si>
    <t>182 1 06 06042 04 0000 110</t>
  </si>
  <si>
    <t>182 1 06 06032 04 0000 110</t>
  </si>
  <si>
    <t>182 1 05 04010 02 0000 110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</si>
  <si>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</si>
  <si>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</si>
  <si>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Министерство внутренних дел Российской Федерации</t>
  </si>
  <si>
    <t>188 1 16 10123 01 0041 140</t>
  </si>
  <si>
    <t>Федеральная служба государственной регистрации, кадастра и картографии</t>
  </si>
  <si>
    <t>321 1 16 10123 01 0041 140</t>
  </si>
  <si>
    <t>322 1 16 10123 01 0041 140</t>
  </si>
  <si>
    <t>Федеральная служба судебных приставов</t>
  </si>
  <si>
    <t>Департамент гражданской защиты населения Ханты-Мансийского автономного округа – Югры</t>
  </si>
  <si>
    <t>370 1 16  01203 01 0000 140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</si>
  <si>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защиты их прав</t>
  </si>
  <si>
    <t>530 1 16 01193 01 0000 140</t>
  </si>
  <si>
    <t>530 1 16 01203 01 0000 140</t>
  </si>
  <si>
    <t>580 1 16 01203 01 0000 140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</si>
  <si>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защиты их прав </t>
  </si>
  <si>
    <t>690 1 16 01153 01 0000 140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</si>
  <si>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</si>
  <si>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182 1 16 10129 01 0000 140</t>
  </si>
  <si>
    <t>Федеральная служба войск национальной гвардии Российской Федерации</t>
  </si>
  <si>
    <t>180 1 16 10123 0041 140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</si>
  <si>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</si>
  <si>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2 02 45424 04 0000 150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</si>
  <si>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</si>
  <si>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040 1 11 05312 04 0000 120</t>
  </si>
  <si>
    <t>040 1 11 05324 04 0000 120</t>
  </si>
  <si>
    <t>040 1 13 01530 04 0000 130</t>
  </si>
  <si>
    <t xml:space="preserve">Дотации бюджетам городских округов на выравнивание  бюджетной обеспеченности из бюджета субъекта Российской Федерации </t>
  </si>
  <si>
    <t>Служба государственного надзора за техническим состоянием самоходных машин и других видов техники                                                                                                                         Ханты-Мансийского автономного округа - Югры</t>
  </si>
  <si>
    <t>182 1 09 00000 00 0000 000</t>
  </si>
  <si>
    <t>27</t>
  </si>
  <si>
    <t>46</t>
  </si>
  <si>
    <t>52</t>
  </si>
  <si>
    <t>61</t>
  </si>
  <si>
    <t>62</t>
  </si>
  <si>
    <t>83</t>
  </si>
  <si>
    <t>101</t>
  </si>
  <si>
    <t>102</t>
  </si>
  <si>
    <t>103</t>
  </si>
  <si>
    <t>104</t>
  </si>
  <si>
    <t>105</t>
  </si>
  <si>
    <t>119</t>
  </si>
  <si>
    <t>120</t>
  </si>
  <si>
    <t>121</t>
  </si>
  <si>
    <t>122</t>
  </si>
  <si>
    <t>123</t>
  </si>
  <si>
    <t>124</t>
  </si>
  <si>
    <t>125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</si>
  <si>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</si>
  <si>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231 2 18 04010 04 0000 150</t>
  </si>
  <si>
    <t>Федеральная служба по надзору в сфере защиты прав потребителей и благополучия человека</t>
  </si>
  <si>
    <t>126</t>
  </si>
  <si>
    <t>127</t>
  </si>
  <si>
    <t>Прогноз доходов бюджета городского округа Урай</t>
  </si>
  <si>
    <t>бюджет городского округа Урай</t>
  </si>
  <si>
    <t xml:space="preserve">Реестр источников доходов бюджета городского округа Урай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</si>
</sst>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0.0"/>
    <numFmt numFmtId="175" formatCode="[$-FC19]d\ mmmm\ yyyy\ &quot;г.&quot;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  <numFmt numFmtId="183" formatCode="_-* #,##0_р_._-;\-* #,##0_р_._-;_-* &quot;-&quot;??_р_._-;_-@_-"/>
    <numFmt numFmtId="184" formatCode="#,##0.000"/>
    <numFmt numFmtId="185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6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49" fontId="8" fillId="32" borderId="10">
      <alignment horizontal="left" vertical="top" wrapText="1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1" fillId="33" borderId="0" applyNumberFormat="0" applyBorder="0" applyAlignment="0" applyProtection="0"/>
    <xf numFmtId="0" fontId="7" fillId="34" borderId="10">
      <alignment horizontal="left" vertical="top" wrapText="1"/>
      <protection/>
    </xf>
  </cellStyleXfs>
  <cellXfs count="118">
    <xf numFmtId="0" fontId="0" fillId="0" borderId="0" xfId="0" applyFont="1" applyAlignment="1">
      <alignment/>
    </xf>
    <xf numFmtId="0" fontId="2" fillId="0" borderId="12" xfId="54" applyFont="1" applyFill="1" applyBorder="1" applyAlignment="1">
      <alignment horizontal="center" vertical="center" wrapText="1"/>
      <protection/>
    </xf>
    <xf numFmtId="49" fontId="2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173" fontId="2" fillId="0" borderId="12" xfId="67" applyNumberFormat="1" applyFont="1" applyFill="1" applyBorder="1" applyAlignment="1" applyProtection="1">
      <alignment horizontal="center" vertical="center" wrapText="1"/>
      <protection hidden="1"/>
    </xf>
    <xf numFmtId="173" fontId="2" fillId="0" borderId="12" xfId="55" applyNumberFormat="1" applyFont="1" applyFill="1" applyBorder="1" applyAlignment="1">
      <alignment horizontal="center" vertical="center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5" applyNumberFormat="1" applyFont="1" applyFill="1" applyBorder="1" applyAlignment="1" applyProtection="1">
      <alignment horizontal="center" vertical="center"/>
      <protection hidden="1"/>
    </xf>
    <xf numFmtId="0" fontId="2" fillId="0" borderId="14" xfId="55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55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17" xfId="0" applyFont="1" applyFill="1" applyBorder="1" applyAlignment="1">
      <alignment/>
    </xf>
    <xf numFmtId="49" fontId="5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justify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173" fontId="2" fillId="0" borderId="12" xfId="65" applyNumberFormat="1" applyFont="1" applyFill="1" applyBorder="1" applyAlignment="1">
      <alignment horizontal="center" vertical="center"/>
    </xf>
    <xf numFmtId="173" fontId="2" fillId="0" borderId="12" xfId="67" applyNumberFormat="1" applyFont="1" applyFill="1" applyBorder="1" applyAlignment="1">
      <alignment horizontal="center" vertical="center"/>
    </xf>
    <xf numFmtId="173" fontId="2" fillId="0" borderId="12" xfId="54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173" fontId="2" fillId="0" borderId="14" xfId="67" applyNumberFormat="1" applyFont="1" applyFill="1" applyBorder="1" applyAlignment="1" applyProtection="1">
      <alignment horizontal="center" vertical="center" wrapText="1"/>
      <protection hidden="1"/>
    </xf>
    <xf numFmtId="173" fontId="2" fillId="0" borderId="14" xfId="55" applyNumberFormat="1" applyFont="1" applyFill="1" applyBorder="1" applyAlignment="1">
      <alignment horizontal="center" vertical="center"/>
      <protection/>
    </xf>
    <xf numFmtId="0" fontId="55" fillId="0" borderId="12" xfId="0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/>
    </xf>
    <xf numFmtId="0" fontId="52" fillId="0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56" applyNumberFormat="1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9" fillId="0" borderId="12" xfId="55" applyNumberFormat="1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Fill="1" applyAlignment="1">
      <alignment/>
    </xf>
    <xf numFmtId="49" fontId="2" fillId="0" borderId="19" xfId="55" applyNumberFormat="1" applyFont="1" applyFill="1" applyBorder="1" applyAlignment="1">
      <alignment horizontal="center" vertical="center"/>
      <protection/>
    </xf>
    <xf numFmtId="0" fontId="54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18" xfId="55" applyNumberFormat="1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left" vertical="center" wrapText="1"/>
    </xf>
    <xf numFmtId="173" fontId="4" fillId="0" borderId="12" xfId="55" applyNumberFormat="1" applyFont="1" applyFill="1" applyBorder="1" applyAlignment="1">
      <alignment horizontal="center" vertical="center"/>
      <protection/>
    </xf>
    <xf numFmtId="0" fontId="52" fillId="0" borderId="18" xfId="0" applyFont="1" applyFill="1" applyBorder="1" applyAlignment="1">
      <alignment horizontal="left" vertical="center" wrapText="1"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2" fillId="0" borderId="18" xfId="55" applyNumberFormat="1" applyFont="1" applyFill="1" applyBorder="1" applyAlignment="1">
      <alignment horizontal="center" vertical="center"/>
      <protection/>
    </xf>
    <xf numFmtId="49" fontId="2" fillId="0" borderId="12" xfId="55" applyNumberFormat="1" applyFont="1" applyFill="1" applyBorder="1" applyAlignment="1">
      <alignment vertical="center"/>
      <protection/>
    </xf>
    <xf numFmtId="0" fontId="57" fillId="0" borderId="14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49" fontId="2" fillId="0" borderId="20" xfId="55" applyNumberFormat="1" applyFont="1" applyFill="1" applyBorder="1" applyAlignment="1">
      <alignment horizontal="center" vertical="center"/>
      <protection/>
    </xf>
    <xf numFmtId="0" fontId="57" fillId="0" borderId="16" xfId="0" applyFont="1" applyFill="1" applyBorder="1" applyAlignment="1">
      <alignment horizontal="left" vertical="center" wrapText="1"/>
    </xf>
    <xf numFmtId="173" fontId="4" fillId="0" borderId="16" xfId="55" applyNumberFormat="1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49" fontId="56" fillId="0" borderId="12" xfId="55" applyNumberFormat="1" applyFont="1" applyFill="1" applyBorder="1" applyAlignment="1">
      <alignment horizontal="center" vertical="center"/>
      <protection/>
    </xf>
    <xf numFmtId="173" fontId="4" fillId="0" borderId="12" xfId="67" applyNumberFormat="1" applyFont="1" applyFill="1" applyBorder="1" applyAlignment="1" applyProtection="1">
      <alignment horizontal="center" vertical="center" wrapText="1"/>
      <protection hidden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49" fontId="4" fillId="0" borderId="12" xfId="55" applyNumberFormat="1" applyFont="1" applyFill="1" applyBorder="1" applyAlignment="1" applyProtection="1">
      <alignment vertical="center" wrapText="1"/>
      <protection hidden="1"/>
    </xf>
    <xf numFmtId="0" fontId="32" fillId="0" borderId="12" xfId="0" applyFont="1" applyFill="1" applyBorder="1" applyAlignment="1">
      <alignment vertical="center"/>
    </xf>
    <xf numFmtId="0" fontId="55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9" fillId="0" borderId="18" xfId="54" applyFont="1" applyFill="1" applyBorder="1" applyAlignment="1">
      <alignment horizontal="center" vertical="center" wrapText="1"/>
      <protection/>
    </xf>
    <xf numFmtId="0" fontId="9" fillId="0" borderId="21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/>
    </xf>
    <xf numFmtId="49" fontId="2" fillId="0" borderId="14" xfId="55" applyNumberFormat="1" applyFont="1" applyFill="1" applyBorder="1" applyAlignment="1">
      <alignment horizontal="center" vertical="center" wrapText="1"/>
      <protection/>
    </xf>
    <xf numFmtId="49" fontId="2" fillId="0" borderId="16" xfId="55" applyNumberFormat="1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173" fontId="2" fillId="0" borderId="12" xfId="68" applyNumberFormat="1" applyFont="1" applyFill="1" applyBorder="1" applyAlignment="1" applyProtection="1">
      <alignment horizontal="center" vertical="center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-k-r_835-7" xfId="54"/>
    <cellStyle name="Обычный_tmp" xfId="55"/>
    <cellStyle name="Обычный_Прогноз по админ на 10.07.20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ойства элементов измерения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p-k-r_835-7" xfId="67"/>
    <cellStyle name="Финансовый_Прогноз по админ на 10.07.2009" xfId="68"/>
    <cellStyle name="Хороший" xfId="69"/>
    <cellStyle name="Элементы осе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2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4" sqref="I14"/>
    </sheetView>
  </sheetViews>
  <sheetFormatPr defaultColWidth="9.140625" defaultRowHeight="15"/>
  <cols>
    <col min="1" max="1" width="5.28125" style="70" customWidth="1"/>
    <col min="2" max="2" width="26.8515625" style="17" customWidth="1"/>
    <col min="3" max="3" width="56.421875" style="18" customWidth="1"/>
    <col min="4" max="4" width="30.8515625" style="16" customWidth="1"/>
    <col min="5" max="5" width="20.8515625" style="57" customWidth="1"/>
    <col min="6" max="6" width="19.28125" style="57" customWidth="1"/>
    <col min="7" max="7" width="19.140625" style="57" customWidth="1"/>
    <col min="8" max="16384" width="9.140625" style="16" customWidth="1"/>
  </cols>
  <sheetData>
    <row r="2" spans="1:7" s="67" customFormat="1" ht="18.75">
      <c r="A2" s="112" t="s">
        <v>407</v>
      </c>
      <c r="B2" s="112"/>
      <c r="C2" s="112"/>
      <c r="D2" s="112"/>
      <c r="E2" s="112"/>
      <c r="F2" s="112"/>
      <c r="G2" s="112"/>
    </row>
    <row r="4" spans="1:7" s="67" customFormat="1" ht="20.25" customHeight="1">
      <c r="A4" s="113" t="s">
        <v>143</v>
      </c>
      <c r="B4" s="113"/>
      <c r="C4" s="19" t="s">
        <v>1</v>
      </c>
      <c r="D4" s="16"/>
      <c r="E4" s="57"/>
      <c r="F4" s="57"/>
      <c r="G4" s="57"/>
    </row>
    <row r="5" spans="1:7" s="67" customFormat="1" ht="27" customHeight="1">
      <c r="A5" s="113" t="s">
        <v>144</v>
      </c>
      <c r="B5" s="113"/>
      <c r="C5" s="19" t="s">
        <v>406</v>
      </c>
      <c r="D5" s="16"/>
      <c r="E5" s="57"/>
      <c r="F5" s="57"/>
      <c r="G5" s="57"/>
    </row>
    <row r="6" spans="1:7" s="67" customFormat="1" ht="27" customHeight="1">
      <c r="A6" s="113" t="s">
        <v>173</v>
      </c>
      <c r="B6" s="113"/>
      <c r="C6" s="19" t="s">
        <v>217</v>
      </c>
      <c r="D6" s="16"/>
      <c r="E6" s="57"/>
      <c r="F6" s="57"/>
      <c r="G6" s="57"/>
    </row>
    <row r="8" spans="1:7" s="67" customFormat="1" ht="23.25" customHeight="1">
      <c r="A8" s="114" t="s">
        <v>321</v>
      </c>
      <c r="B8" s="116" t="s">
        <v>68</v>
      </c>
      <c r="C8" s="116"/>
      <c r="D8" s="116" t="s">
        <v>142</v>
      </c>
      <c r="E8" s="117" t="s">
        <v>405</v>
      </c>
      <c r="F8" s="117"/>
      <c r="G8" s="117"/>
    </row>
    <row r="9" spans="1:7" s="67" customFormat="1" ht="81" customHeight="1">
      <c r="A9" s="115"/>
      <c r="B9" s="1" t="s">
        <v>69</v>
      </c>
      <c r="C9" s="1" t="s">
        <v>70</v>
      </c>
      <c r="D9" s="116"/>
      <c r="E9" s="6" t="s">
        <v>324</v>
      </c>
      <c r="F9" s="6" t="s">
        <v>325</v>
      </c>
      <c r="G9" s="6" t="s">
        <v>326</v>
      </c>
    </row>
    <row r="10" spans="1:7" s="67" customFormat="1" ht="15.75">
      <c r="A10" s="1" t="s">
        <v>0</v>
      </c>
      <c r="B10" s="1">
        <v>2</v>
      </c>
      <c r="C10" s="4">
        <v>3</v>
      </c>
      <c r="D10" s="1">
        <v>4</v>
      </c>
      <c r="E10" s="8">
        <v>5</v>
      </c>
      <c r="F10" s="8">
        <v>6</v>
      </c>
      <c r="G10" s="8">
        <v>7</v>
      </c>
    </row>
    <row r="11" spans="1:7" s="67" customFormat="1" ht="18.75">
      <c r="A11" s="1"/>
      <c r="B11" s="20" t="s">
        <v>4</v>
      </c>
      <c r="C11" s="109" t="s">
        <v>13</v>
      </c>
      <c r="D11" s="110"/>
      <c r="E11" s="110"/>
      <c r="F11" s="110"/>
      <c r="G11" s="111"/>
    </row>
    <row r="12" spans="1:7" s="67" customFormat="1" ht="31.5">
      <c r="A12" s="78" t="s">
        <v>0</v>
      </c>
      <c r="B12" s="21" t="s">
        <v>176</v>
      </c>
      <c r="C12" s="22" t="s">
        <v>49</v>
      </c>
      <c r="D12" s="3" t="s">
        <v>13</v>
      </c>
      <c r="E12" s="6">
        <v>0</v>
      </c>
      <c r="F12" s="7">
        <v>0</v>
      </c>
      <c r="G12" s="7">
        <v>0</v>
      </c>
    </row>
    <row r="13" spans="1:7" s="67" customFormat="1" ht="94.5">
      <c r="A13" s="78" t="s">
        <v>35</v>
      </c>
      <c r="B13" s="23" t="s">
        <v>120</v>
      </c>
      <c r="C13" s="24" t="s">
        <v>141</v>
      </c>
      <c r="D13" s="3" t="s">
        <v>13</v>
      </c>
      <c r="E13" s="6">
        <v>200</v>
      </c>
      <c r="F13" s="7">
        <v>202</v>
      </c>
      <c r="G13" s="7">
        <v>205</v>
      </c>
    </row>
    <row r="14" spans="1:7" s="67" customFormat="1" ht="63">
      <c r="A14" s="78" t="s">
        <v>71</v>
      </c>
      <c r="B14" s="23" t="s">
        <v>121</v>
      </c>
      <c r="C14" s="24" t="s">
        <v>15</v>
      </c>
      <c r="D14" s="3" t="s">
        <v>13</v>
      </c>
      <c r="E14" s="6">
        <v>50</v>
      </c>
      <c r="F14" s="7">
        <v>50</v>
      </c>
      <c r="G14" s="7">
        <v>50</v>
      </c>
    </row>
    <row r="15" spans="1:7" s="67" customFormat="1" ht="94.5">
      <c r="A15" s="78" t="s">
        <v>72</v>
      </c>
      <c r="B15" s="23" t="s">
        <v>122</v>
      </c>
      <c r="C15" s="24" t="s">
        <v>179</v>
      </c>
      <c r="D15" s="3" t="s">
        <v>13</v>
      </c>
      <c r="E15" s="6">
        <v>68329.5</v>
      </c>
      <c r="F15" s="7">
        <v>68314.5</v>
      </c>
      <c r="G15" s="7">
        <v>68517.9</v>
      </c>
    </row>
    <row r="16" spans="1:7" s="67" customFormat="1" ht="94.5">
      <c r="A16" s="78" t="s">
        <v>73</v>
      </c>
      <c r="B16" s="23" t="s">
        <v>123</v>
      </c>
      <c r="C16" s="24" t="s">
        <v>56</v>
      </c>
      <c r="D16" s="3" t="s">
        <v>13</v>
      </c>
      <c r="E16" s="6">
        <v>2328.8</v>
      </c>
      <c r="F16" s="7">
        <v>1165.5</v>
      </c>
      <c r="G16" s="7">
        <v>1168.1</v>
      </c>
    </row>
    <row r="17" spans="1:7" s="67" customFormat="1" ht="141.75">
      <c r="A17" s="78" t="s">
        <v>74</v>
      </c>
      <c r="B17" s="25" t="s">
        <v>376</v>
      </c>
      <c r="C17" s="26" t="s">
        <v>50</v>
      </c>
      <c r="D17" s="3" t="s">
        <v>13</v>
      </c>
      <c r="E17" s="6">
        <v>0</v>
      </c>
      <c r="F17" s="7">
        <v>0</v>
      </c>
      <c r="G17" s="7">
        <v>0</v>
      </c>
    </row>
    <row r="18" spans="1:7" s="67" customFormat="1" ht="110.25">
      <c r="A18" s="78" t="s">
        <v>75</v>
      </c>
      <c r="B18" s="25" t="s">
        <v>377</v>
      </c>
      <c r="C18" s="26" t="s">
        <v>47</v>
      </c>
      <c r="D18" s="3" t="s">
        <v>13</v>
      </c>
      <c r="E18" s="6">
        <v>1.5</v>
      </c>
      <c r="F18" s="7">
        <v>1.5</v>
      </c>
      <c r="G18" s="7">
        <v>1.5</v>
      </c>
    </row>
    <row r="19" spans="1:7" s="67" customFormat="1" ht="94.5">
      <c r="A19" s="78" t="s">
        <v>322</v>
      </c>
      <c r="B19" s="25" t="s">
        <v>124</v>
      </c>
      <c r="C19" s="26" t="s">
        <v>48</v>
      </c>
      <c r="D19" s="3" t="s">
        <v>13</v>
      </c>
      <c r="E19" s="6">
        <v>0</v>
      </c>
      <c r="F19" s="7">
        <v>0</v>
      </c>
      <c r="G19" s="7">
        <v>0</v>
      </c>
    </row>
    <row r="20" spans="1:7" s="67" customFormat="1" ht="110.25">
      <c r="A20" s="78" t="s">
        <v>76</v>
      </c>
      <c r="B20" s="23" t="s">
        <v>125</v>
      </c>
      <c r="C20" s="24" t="s">
        <v>180</v>
      </c>
      <c r="D20" s="3" t="s">
        <v>13</v>
      </c>
      <c r="E20" s="6">
        <v>20844.1</v>
      </c>
      <c r="F20" s="27">
        <v>15276.3</v>
      </c>
      <c r="G20" s="7">
        <v>14683.8</v>
      </c>
    </row>
    <row r="21" spans="1:7" s="67" customFormat="1" ht="110.25">
      <c r="A21" s="78" t="s">
        <v>77</v>
      </c>
      <c r="B21" s="23" t="s">
        <v>126</v>
      </c>
      <c r="C21" s="24" t="s">
        <v>51</v>
      </c>
      <c r="D21" s="3" t="s">
        <v>13</v>
      </c>
      <c r="E21" s="6">
        <v>4000</v>
      </c>
      <c r="F21" s="7">
        <v>3703</v>
      </c>
      <c r="G21" s="7">
        <v>3704</v>
      </c>
    </row>
    <row r="22" spans="1:7" s="67" customFormat="1" ht="110.25">
      <c r="A22" s="78" t="s">
        <v>14</v>
      </c>
      <c r="B22" s="23" t="s">
        <v>127</v>
      </c>
      <c r="C22" s="24" t="s">
        <v>57</v>
      </c>
      <c r="D22" s="3" t="s">
        <v>13</v>
      </c>
      <c r="E22" s="6">
        <v>600</v>
      </c>
      <c r="F22" s="7">
        <v>526.5</v>
      </c>
      <c r="G22" s="7">
        <v>527</v>
      </c>
    </row>
    <row r="23" spans="1:7" s="67" customFormat="1" ht="63">
      <c r="A23" s="78" t="s">
        <v>17</v>
      </c>
      <c r="B23" s="58" t="s">
        <v>378</v>
      </c>
      <c r="C23" s="22" t="s">
        <v>52</v>
      </c>
      <c r="D23" s="3" t="s">
        <v>13</v>
      </c>
      <c r="E23" s="6">
        <v>0</v>
      </c>
      <c r="F23" s="7">
        <v>0</v>
      </c>
      <c r="G23" s="7">
        <v>0</v>
      </c>
    </row>
    <row r="24" spans="1:7" s="67" customFormat="1" ht="31.5">
      <c r="A24" s="78" t="s">
        <v>20</v>
      </c>
      <c r="B24" s="58" t="s">
        <v>128</v>
      </c>
      <c r="C24" s="22" t="s">
        <v>58</v>
      </c>
      <c r="D24" s="3" t="s">
        <v>13</v>
      </c>
      <c r="E24" s="6">
        <v>0</v>
      </c>
      <c r="F24" s="7">
        <v>0</v>
      </c>
      <c r="G24" s="7">
        <v>0</v>
      </c>
    </row>
    <row r="25" spans="1:7" s="67" customFormat="1" ht="57" customHeight="1">
      <c r="A25" s="78" t="s">
        <v>21</v>
      </c>
      <c r="B25" s="58" t="s">
        <v>328</v>
      </c>
      <c r="C25" s="22" t="s">
        <v>327</v>
      </c>
      <c r="D25" s="3" t="s">
        <v>13</v>
      </c>
      <c r="E25" s="6">
        <v>600</v>
      </c>
      <c r="F25" s="7">
        <v>600</v>
      </c>
      <c r="G25" s="7">
        <v>600</v>
      </c>
    </row>
    <row r="26" spans="1:7" s="67" customFormat="1" ht="31.5">
      <c r="A26" s="78" t="s">
        <v>78</v>
      </c>
      <c r="B26" s="58" t="s">
        <v>129</v>
      </c>
      <c r="C26" s="22" t="s">
        <v>59</v>
      </c>
      <c r="D26" s="3" t="s">
        <v>13</v>
      </c>
      <c r="E26" s="7">
        <v>2067.1</v>
      </c>
      <c r="F26" s="7">
        <v>2067.1</v>
      </c>
      <c r="G26" s="7">
        <v>2067.1</v>
      </c>
    </row>
    <row r="27" spans="1:7" s="67" customFormat="1" ht="47.25">
      <c r="A27" s="78" t="s">
        <v>24</v>
      </c>
      <c r="B27" s="58" t="s">
        <v>329</v>
      </c>
      <c r="C27" s="22" t="s">
        <v>218</v>
      </c>
      <c r="D27" s="3" t="s">
        <v>13</v>
      </c>
      <c r="E27" s="7">
        <v>0</v>
      </c>
      <c r="F27" s="7">
        <v>0</v>
      </c>
      <c r="G27" s="7">
        <v>0</v>
      </c>
    </row>
    <row r="28" spans="1:7" s="67" customFormat="1" ht="117.75" customHeight="1">
      <c r="A28" s="78" t="s">
        <v>34</v>
      </c>
      <c r="B28" s="23" t="s">
        <v>130</v>
      </c>
      <c r="C28" s="24" t="s">
        <v>157</v>
      </c>
      <c r="D28" s="3" t="s">
        <v>13</v>
      </c>
      <c r="E28" s="7">
        <v>31000</v>
      </c>
      <c r="F28" s="7">
        <v>30503</v>
      </c>
      <c r="G28" s="7">
        <v>30504</v>
      </c>
    </row>
    <row r="29" spans="1:7" s="67" customFormat="1" ht="126">
      <c r="A29" s="78" t="s">
        <v>79</v>
      </c>
      <c r="B29" s="23" t="s">
        <v>131</v>
      </c>
      <c r="C29" s="24" t="s">
        <v>60</v>
      </c>
      <c r="D29" s="3" t="s">
        <v>13</v>
      </c>
      <c r="E29" s="28">
        <v>21045.6</v>
      </c>
      <c r="F29" s="29">
        <v>17901.2</v>
      </c>
      <c r="G29" s="29">
        <v>0</v>
      </c>
    </row>
    <row r="30" spans="1:7" s="67" customFormat="1" ht="63">
      <c r="A30" s="78" t="s">
        <v>46</v>
      </c>
      <c r="B30" s="23" t="s">
        <v>132</v>
      </c>
      <c r="C30" s="22" t="s">
        <v>22</v>
      </c>
      <c r="D30" s="3" t="s">
        <v>13</v>
      </c>
      <c r="E30" s="28">
        <v>2808</v>
      </c>
      <c r="F30" s="29">
        <v>430.4</v>
      </c>
      <c r="G30" s="29">
        <v>430.4</v>
      </c>
    </row>
    <row r="31" spans="1:7" s="67" customFormat="1" ht="63">
      <c r="A31" s="78" t="s">
        <v>80</v>
      </c>
      <c r="B31" s="23" t="s">
        <v>133</v>
      </c>
      <c r="C31" s="22" t="s">
        <v>61</v>
      </c>
      <c r="D31" s="3" t="s">
        <v>13</v>
      </c>
      <c r="E31" s="28">
        <v>48.1</v>
      </c>
      <c r="F31" s="29">
        <v>0</v>
      </c>
      <c r="G31" s="29">
        <v>0</v>
      </c>
    </row>
    <row r="32" spans="1:7" s="67" customFormat="1" ht="94.5">
      <c r="A32" s="78" t="s">
        <v>81</v>
      </c>
      <c r="B32" s="30" t="s">
        <v>134</v>
      </c>
      <c r="C32" s="26" t="s">
        <v>23</v>
      </c>
      <c r="D32" s="3" t="s">
        <v>13</v>
      </c>
      <c r="E32" s="28">
        <v>127.4</v>
      </c>
      <c r="F32" s="29">
        <v>127.4</v>
      </c>
      <c r="G32" s="29">
        <v>127.4</v>
      </c>
    </row>
    <row r="33" spans="1:7" s="67" customFormat="1" ht="78.75">
      <c r="A33" s="78" t="s">
        <v>82</v>
      </c>
      <c r="B33" s="31" t="s">
        <v>135</v>
      </c>
      <c r="C33" s="32" t="s">
        <v>53</v>
      </c>
      <c r="D33" s="3" t="s">
        <v>13</v>
      </c>
      <c r="E33" s="28">
        <v>0</v>
      </c>
      <c r="F33" s="29">
        <v>0</v>
      </c>
      <c r="G33" s="29">
        <v>0</v>
      </c>
    </row>
    <row r="34" spans="1:7" s="68" customFormat="1" ht="94.5">
      <c r="A34" s="78" t="s">
        <v>25</v>
      </c>
      <c r="B34" s="13" t="s">
        <v>223</v>
      </c>
      <c r="C34" s="32" t="s">
        <v>219</v>
      </c>
      <c r="D34" s="3" t="s">
        <v>13</v>
      </c>
      <c r="E34" s="28">
        <v>400</v>
      </c>
      <c r="F34" s="29">
        <v>400</v>
      </c>
      <c r="G34" s="29">
        <v>400</v>
      </c>
    </row>
    <row r="35" spans="1:7" s="67" customFormat="1" ht="47.25">
      <c r="A35" s="78" t="s">
        <v>83</v>
      </c>
      <c r="B35" s="13" t="s">
        <v>224</v>
      </c>
      <c r="C35" s="32" t="s">
        <v>220</v>
      </c>
      <c r="D35" s="3" t="s">
        <v>13</v>
      </c>
      <c r="E35" s="28">
        <v>200</v>
      </c>
      <c r="F35" s="29">
        <v>200</v>
      </c>
      <c r="G35" s="29">
        <v>200</v>
      </c>
    </row>
    <row r="36" spans="1:7" s="67" customFormat="1" ht="47.25">
      <c r="A36" s="78" t="s">
        <v>26</v>
      </c>
      <c r="B36" s="13" t="s">
        <v>225</v>
      </c>
      <c r="C36" s="32" t="s">
        <v>221</v>
      </c>
      <c r="D36" s="3" t="s">
        <v>13</v>
      </c>
      <c r="E36" s="6">
        <v>0</v>
      </c>
      <c r="F36" s="7">
        <v>0</v>
      </c>
      <c r="G36" s="7">
        <v>0</v>
      </c>
    </row>
    <row r="37" spans="1:7" s="67" customFormat="1" ht="173.25">
      <c r="A37" s="78" t="s">
        <v>84</v>
      </c>
      <c r="B37" s="13" t="s">
        <v>226</v>
      </c>
      <c r="C37" s="32" t="s">
        <v>375</v>
      </c>
      <c r="D37" s="3" t="s">
        <v>13</v>
      </c>
      <c r="E37" s="6">
        <v>0</v>
      </c>
      <c r="F37" s="7">
        <v>0</v>
      </c>
      <c r="G37" s="7">
        <v>0</v>
      </c>
    </row>
    <row r="38" spans="1:7" s="67" customFormat="1" ht="78.75">
      <c r="A38" s="78" t="s">
        <v>382</v>
      </c>
      <c r="B38" s="13" t="s">
        <v>227</v>
      </c>
      <c r="C38" s="32" t="s">
        <v>222</v>
      </c>
      <c r="D38" s="3" t="s">
        <v>13</v>
      </c>
      <c r="E38" s="6">
        <v>705.1</v>
      </c>
      <c r="F38" s="7">
        <v>705.1</v>
      </c>
      <c r="G38" s="7">
        <v>705.1</v>
      </c>
    </row>
    <row r="39" spans="1:7" s="67" customFormat="1" ht="92.25" customHeight="1">
      <c r="A39" s="78" t="s">
        <v>27</v>
      </c>
      <c r="B39" s="13" t="s">
        <v>330</v>
      </c>
      <c r="C39" s="32" t="s">
        <v>331</v>
      </c>
      <c r="D39" s="3" t="s">
        <v>13</v>
      </c>
      <c r="E39" s="6">
        <v>25.5</v>
      </c>
      <c r="F39" s="7">
        <v>26</v>
      </c>
      <c r="G39" s="7">
        <v>26.5</v>
      </c>
    </row>
    <row r="40" spans="1:7" s="67" customFormat="1" ht="31.5">
      <c r="A40" s="78" t="s">
        <v>85</v>
      </c>
      <c r="B40" s="33" t="s">
        <v>136</v>
      </c>
      <c r="C40" s="35" t="s">
        <v>54</v>
      </c>
      <c r="D40" s="3" t="s">
        <v>13</v>
      </c>
      <c r="E40" s="7">
        <v>0</v>
      </c>
      <c r="F40" s="7">
        <v>0</v>
      </c>
      <c r="G40" s="7">
        <v>0</v>
      </c>
    </row>
    <row r="41" spans="1:7" s="67" customFormat="1" ht="31.5">
      <c r="A41" s="78" t="s">
        <v>28</v>
      </c>
      <c r="B41" s="36" t="s">
        <v>137</v>
      </c>
      <c r="C41" s="34" t="s">
        <v>181</v>
      </c>
      <c r="D41" s="3" t="s">
        <v>13</v>
      </c>
      <c r="E41" s="7">
        <v>0</v>
      </c>
      <c r="F41" s="7">
        <v>0</v>
      </c>
      <c r="G41" s="7">
        <v>0</v>
      </c>
    </row>
    <row r="42" spans="1:7" s="67" customFormat="1" ht="173.25">
      <c r="A42" s="78" t="s">
        <v>86</v>
      </c>
      <c r="B42" s="37" t="s">
        <v>138</v>
      </c>
      <c r="C42" s="34" t="s">
        <v>182</v>
      </c>
      <c r="D42" s="3" t="s">
        <v>13</v>
      </c>
      <c r="E42" s="7">
        <v>0</v>
      </c>
      <c r="F42" s="7">
        <v>0</v>
      </c>
      <c r="G42" s="7">
        <v>0</v>
      </c>
    </row>
    <row r="43" spans="1:7" s="67" customFormat="1" ht="94.5">
      <c r="A43" s="78" t="s">
        <v>87</v>
      </c>
      <c r="B43" s="38" t="s">
        <v>186</v>
      </c>
      <c r="C43" s="39" t="s">
        <v>55</v>
      </c>
      <c r="D43" s="3" t="s">
        <v>13</v>
      </c>
      <c r="E43" s="7">
        <v>0</v>
      </c>
      <c r="F43" s="7">
        <v>0</v>
      </c>
      <c r="G43" s="7">
        <v>0</v>
      </c>
    </row>
    <row r="44" spans="1:7" s="67" customFormat="1" ht="78.75">
      <c r="A44" s="78" t="s">
        <v>29</v>
      </c>
      <c r="B44" s="38" t="s">
        <v>187</v>
      </c>
      <c r="C44" s="34" t="s">
        <v>183</v>
      </c>
      <c r="D44" s="3" t="s">
        <v>13</v>
      </c>
      <c r="E44" s="7">
        <v>0</v>
      </c>
      <c r="F44" s="7">
        <v>0</v>
      </c>
      <c r="G44" s="7">
        <v>0</v>
      </c>
    </row>
    <row r="45" spans="1:7" s="67" customFormat="1" ht="63">
      <c r="A45" s="78" t="s">
        <v>88</v>
      </c>
      <c r="B45" s="38" t="s">
        <v>188</v>
      </c>
      <c r="C45" s="22" t="s">
        <v>184</v>
      </c>
      <c r="D45" s="69" t="s">
        <v>13</v>
      </c>
      <c r="E45" s="7">
        <v>0</v>
      </c>
      <c r="F45" s="7">
        <v>0</v>
      </c>
      <c r="G45" s="7">
        <v>0</v>
      </c>
    </row>
    <row r="46" spans="1:7" s="67" customFormat="1" ht="20.25" customHeight="1">
      <c r="A46" s="79"/>
      <c r="B46" s="81" t="s">
        <v>185</v>
      </c>
      <c r="C46" s="91"/>
      <c r="D46" s="92"/>
      <c r="E46" s="76">
        <f>SUM(E12:E45)</f>
        <v>155380.7</v>
      </c>
      <c r="F46" s="76">
        <f>SUM(F12:F45)</f>
        <v>142199.5</v>
      </c>
      <c r="G46" s="76">
        <f>SUM(G12:G45)</f>
        <v>123917.8</v>
      </c>
    </row>
    <row r="47" spans="1:7" s="67" customFormat="1" ht="22.5" customHeight="1">
      <c r="A47" s="79"/>
      <c r="B47" s="41" t="s">
        <v>2</v>
      </c>
      <c r="C47" s="98" t="s">
        <v>119</v>
      </c>
      <c r="D47" s="93"/>
      <c r="E47" s="93"/>
      <c r="F47" s="93"/>
      <c r="G47" s="94"/>
    </row>
    <row r="48" spans="1:7" s="67" customFormat="1" ht="31.5">
      <c r="A48" s="79" t="s">
        <v>89</v>
      </c>
      <c r="B48" s="37" t="s">
        <v>177</v>
      </c>
      <c r="C48" s="42" t="s">
        <v>59</v>
      </c>
      <c r="D48" s="38" t="s">
        <v>119</v>
      </c>
      <c r="E48" s="7">
        <v>117.1</v>
      </c>
      <c r="F48" s="7">
        <v>117.1</v>
      </c>
      <c r="G48" s="7">
        <v>117.1</v>
      </c>
    </row>
    <row r="49" spans="1:7" ht="31.5">
      <c r="A49" s="79" t="s">
        <v>90</v>
      </c>
      <c r="B49" s="38" t="s">
        <v>139</v>
      </c>
      <c r="C49" s="43" t="s">
        <v>54</v>
      </c>
      <c r="D49" s="38" t="s">
        <v>119</v>
      </c>
      <c r="E49" s="7">
        <v>0</v>
      </c>
      <c r="F49" s="7">
        <v>0</v>
      </c>
      <c r="G49" s="7">
        <v>0</v>
      </c>
    </row>
    <row r="50" spans="1:7" ht="31.5">
      <c r="A50" s="79" t="s">
        <v>30</v>
      </c>
      <c r="B50" s="38" t="s">
        <v>140</v>
      </c>
      <c r="C50" s="43" t="s">
        <v>33</v>
      </c>
      <c r="D50" s="38" t="s">
        <v>119</v>
      </c>
      <c r="E50" s="7">
        <v>0</v>
      </c>
      <c r="F50" s="7">
        <v>0</v>
      </c>
      <c r="G50" s="7">
        <v>0</v>
      </c>
    </row>
    <row r="51" spans="1:7" ht="47.25">
      <c r="A51" s="79" t="s">
        <v>91</v>
      </c>
      <c r="B51" s="37" t="s">
        <v>189</v>
      </c>
      <c r="C51" s="46" t="s">
        <v>379</v>
      </c>
      <c r="D51" s="38" t="s">
        <v>119</v>
      </c>
      <c r="E51" s="7">
        <v>453421.6</v>
      </c>
      <c r="F51" s="7">
        <v>372562.8</v>
      </c>
      <c r="G51" s="7">
        <v>388441.9</v>
      </c>
    </row>
    <row r="52" spans="1:7" ht="46.5" customHeight="1">
      <c r="A52" s="79" t="s">
        <v>92</v>
      </c>
      <c r="B52" s="37" t="s">
        <v>190</v>
      </c>
      <c r="C52" s="42" t="s">
        <v>36</v>
      </c>
      <c r="D52" s="38" t="s">
        <v>119</v>
      </c>
      <c r="E52" s="7">
        <v>0</v>
      </c>
      <c r="F52" s="7">
        <v>0</v>
      </c>
      <c r="G52" s="7">
        <v>0</v>
      </c>
    </row>
    <row r="53" spans="1:7" ht="63">
      <c r="A53" s="79" t="s">
        <v>93</v>
      </c>
      <c r="B53" s="37" t="s">
        <v>191</v>
      </c>
      <c r="C53" s="42" t="s">
        <v>400</v>
      </c>
      <c r="D53" s="38" t="s">
        <v>119</v>
      </c>
      <c r="E53" s="6">
        <v>0</v>
      </c>
      <c r="F53" s="6">
        <v>0</v>
      </c>
      <c r="G53" s="6">
        <v>0</v>
      </c>
    </row>
    <row r="54" spans="1:7" ht="31.5">
      <c r="A54" s="79" t="s">
        <v>94</v>
      </c>
      <c r="B54" s="37" t="s">
        <v>192</v>
      </c>
      <c r="C54" s="42" t="s">
        <v>37</v>
      </c>
      <c r="D54" s="38" t="s">
        <v>119</v>
      </c>
      <c r="E54" s="6">
        <v>0</v>
      </c>
      <c r="F54" s="6">
        <v>0</v>
      </c>
      <c r="G54" s="6">
        <v>0</v>
      </c>
    </row>
    <row r="55" spans="1:7" ht="78.75">
      <c r="A55" s="79" t="s">
        <v>95</v>
      </c>
      <c r="B55" s="5" t="s">
        <v>193</v>
      </c>
      <c r="C55" s="44" t="s">
        <v>38</v>
      </c>
      <c r="D55" s="38" t="s">
        <v>119</v>
      </c>
      <c r="E55" s="6">
        <v>0</v>
      </c>
      <c r="F55" s="7">
        <v>0</v>
      </c>
      <c r="G55" s="7">
        <v>0</v>
      </c>
    </row>
    <row r="56" spans="1:7" ht="47.25">
      <c r="A56" s="79" t="s">
        <v>31</v>
      </c>
      <c r="B56" s="37" t="s">
        <v>231</v>
      </c>
      <c r="C56" s="42" t="s">
        <v>39</v>
      </c>
      <c r="D56" s="38" t="s">
        <v>119</v>
      </c>
      <c r="E56" s="7">
        <v>0</v>
      </c>
      <c r="F56" s="7">
        <v>0</v>
      </c>
      <c r="G56" s="7">
        <v>0</v>
      </c>
    </row>
    <row r="57" spans="1:7" ht="88.5" customHeight="1">
      <c r="A57" s="79" t="s">
        <v>96</v>
      </c>
      <c r="B57" s="37" t="s">
        <v>332</v>
      </c>
      <c r="C57" s="42" t="s">
        <v>333</v>
      </c>
      <c r="D57" s="38" t="s">
        <v>119</v>
      </c>
      <c r="E57" s="7">
        <v>29272.1</v>
      </c>
      <c r="F57" s="7">
        <v>29272.1</v>
      </c>
      <c r="G57" s="7">
        <v>29272.1</v>
      </c>
    </row>
    <row r="58" spans="1:7" ht="81" customHeight="1">
      <c r="A58" s="79" t="s">
        <v>97</v>
      </c>
      <c r="B58" s="37" t="s">
        <v>334</v>
      </c>
      <c r="C58" s="42" t="s">
        <v>335</v>
      </c>
      <c r="D58" s="38" t="s">
        <v>119</v>
      </c>
      <c r="E58" s="7">
        <v>0</v>
      </c>
      <c r="F58" s="7">
        <v>0</v>
      </c>
      <c r="G58" s="7">
        <v>0</v>
      </c>
    </row>
    <row r="59" spans="1:7" ht="47.25">
      <c r="A59" s="79" t="s">
        <v>383</v>
      </c>
      <c r="B59" s="37" t="s">
        <v>194</v>
      </c>
      <c r="C59" s="42" t="s">
        <v>195</v>
      </c>
      <c r="D59" s="38" t="s">
        <v>119</v>
      </c>
      <c r="E59" s="6">
        <v>24317.5</v>
      </c>
      <c r="F59" s="7">
        <v>24770.7</v>
      </c>
      <c r="G59" s="7">
        <v>24714.4</v>
      </c>
    </row>
    <row r="60" spans="1:7" ht="31.5">
      <c r="A60" s="79" t="s">
        <v>98</v>
      </c>
      <c r="B60" s="37" t="s">
        <v>197</v>
      </c>
      <c r="C60" s="44" t="s">
        <v>62</v>
      </c>
      <c r="D60" s="38" t="s">
        <v>119</v>
      </c>
      <c r="E60" s="7">
        <v>16715.1</v>
      </c>
      <c r="F60" s="7">
        <v>0</v>
      </c>
      <c r="G60" s="7">
        <v>0</v>
      </c>
    </row>
    <row r="61" spans="1:7" ht="63">
      <c r="A61" s="79" t="s">
        <v>99</v>
      </c>
      <c r="B61" s="31" t="s">
        <v>196</v>
      </c>
      <c r="C61" s="52" t="s">
        <v>229</v>
      </c>
      <c r="D61" s="31" t="s">
        <v>119</v>
      </c>
      <c r="E61" s="7">
        <v>0</v>
      </c>
      <c r="F61" s="7">
        <v>0</v>
      </c>
      <c r="G61" s="7">
        <v>0</v>
      </c>
    </row>
    <row r="62" spans="1:7" ht="47.25">
      <c r="A62" s="79" t="s">
        <v>100</v>
      </c>
      <c r="B62" s="37" t="s">
        <v>202</v>
      </c>
      <c r="C62" s="42" t="s">
        <v>230</v>
      </c>
      <c r="D62" s="38" t="s">
        <v>119</v>
      </c>
      <c r="E62" s="7">
        <v>14064.8</v>
      </c>
      <c r="F62" s="7">
        <v>14661.5</v>
      </c>
      <c r="G62" s="7">
        <v>14661.5</v>
      </c>
    </row>
    <row r="63" spans="1:7" ht="31.5">
      <c r="A63" s="79" t="s">
        <v>101</v>
      </c>
      <c r="B63" s="37" t="s">
        <v>203</v>
      </c>
      <c r="C63" s="42" t="s">
        <v>40</v>
      </c>
      <c r="D63" s="38" t="s">
        <v>119</v>
      </c>
      <c r="E63" s="6">
        <v>77587.3</v>
      </c>
      <c r="F63" s="7">
        <v>60951.8</v>
      </c>
      <c r="G63" s="7">
        <v>40648</v>
      </c>
    </row>
    <row r="64" spans="1:7" ht="47.25">
      <c r="A64" s="79" t="s">
        <v>102</v>
      </c>
      <c r="B64" s="37" t="s">
        <v>204</v>
      </c>
      <c r="C64" s="42" t="s">
        <v>41</v>
      </c>
      <c r="D64" s="38" t="s">
        <v>119</v>
      </c>
      <c r="E64" s="6">
        <v>1413004</v>
      </c>
      <c r="F64" s="7">
        <v>1386339.3</v>
      </c>
      <c r="G64" s="7">
        <v>1411291</v>
      </c>
    </row>
    <row r="65" spans="1:7" ht="94.5">
      <c r="A65" s="79" t="s">
        <v>384</v>
      </c>
      <c r="B65" s="37" t="s">
        <v>205</v>
      </c>
      <c r="C65" s="42" t="s">
        <v>42</v>
      </c>
      <c r="D65" s="38" t="s">
        <v>119</v>
      </c>
      <c r="E65" s="6">
        <v>30891</v>
      </c>
      <c r="F65" s="7">
        <v>30891</v>
      </c>
      <c r="G65" s="7">
        <v>30891</v>
      </c>
    </row>
    <row r="66" spans="1:7" ht="78.75">
      <c r="A66" s="79" t="s">
        <v>103</v>
      </c>
      <c r="B66" s="37" t="s">
        <v>206</v>
      </c>
      <c r="C66" s="42" t="s">
        <v>43</v>
      </c>
      <c r="D66" s="38" t="s">
        <v>119</v>
      </c>
      <c r="E66" s="6">
        <v>33705.3</v>
      </c>
      <c r="F66" s="7">
        <v>35577.9</v>
      </c>
      <c r="G66" s="7">
        <v>31832.8</v>
      </c>
    </row>
    <row r="67" spans="1:7" ht="78.75">
      <c r="A67" s="79" t="s">
        <v>104</v>
      </c>
      <c r="B67" s="37" t="s">
        <v>207</v>
      </c>
      <c r="C67" s="42" t="s">
        <v>63</v>
      </c>
      <c r="D67" s="38" t="s">
        <v>119</v>
      </c>
      <c r="E67" s="6">
        <v>10.3</v>
      </c>
      <c r="F67" s="7">
        <v>6.1</v>
      </c>
      <c r="G67" s="7">
        <v>10.7</v>
      </c>
    </row>
    <row r="68" spans="1:7" ht="78.75">
      <c r="A68" s="79" t="s">
        <v>105</v>
      </c>
      <c r="B68" s="45" t="s">
        <v>199</v>
      </c>
      <c r="C68" s="44" t="s">
        <v>216</v>
      </c>
      <c r="D68" s="38" t="s">
        <v>119</v>
      </c>
      <c r="E68" s="6">
        <v>945</v>
      </c>
      <c r="F68" s="7">
        <v>945</v>
      </c>
      <c r="G68" s="7">
        <v>945</v>
      </c>
    </row>
    <row r="69" spans="1:7" ht="94.5">
      <c r="A69" s="79" t="s">
        <v>106</v>
      </c>
      <c r="B69" s="45" t="s">
        <v>201</v>
      </c>
      <c r="C69" s="42" t="s">
        <v>200</v>
      </c>
      <c r="D69" s="38" t="s">
        <v>119</v>
      </c>
      <c r="E69" s="6">
        <v>0</v>
      </c>
      <c r="F69" s="7">
        <v>0</v>
      </c>
      <c r="G69" s="7">
        <v>0</v>
      </c>
    </row>
    <row r="70" spans="1:7" ht="47.25">
      <c r="A70" s="78" t="s">
        <v>107</v>
      </c>
      <c r="B70" s="31" t="s">
        <v>233</v>
      </c>
      <c r="C70" s="52" t="s">
        <v>232</v>
      </c>
      <c r="D70" s="31" t="s">
        <v>119</v>
      </c>
      <c r="E70" s="6">
        <v>619.9</v>
      </c>
      <c r="F70" s="7">
        <v>0</v>
      </c>
      <c r="G70" s="7">
        <v>0</v>
      </c>
    </row>
    <row r="71" spans="1:7" ht="47.25">
      <c r="A71" s="79" t="s">
        <v>108</v>
      </c>
      <c r="B71" s="37" t="s">
        <v>198</v>
      </c>
      <c r="C71" s="42" t="s">
        <v>64</v>
      </c>
      <c r="D71" s="38" t="s">
        <v>119</v>
      </c>
      <c r="E71" s="6">
        <v>6334</v>
      </c>
      <c r="F71" s="7">
        <v>6364.9</v>
      </c>
      <c r="G71" s="7">
        <v>6468.9</v>
      </c>
    </row>
    <row r="72" spans="1:7" ht="84" customHeight="1">
      <c r="A72" s="79" t="s">
        <v>109</v>
      </c>
      <c r="B72" s="37" t="s">
        <v>336</v>
      </c>
      <c r="C72" s="42" t="s">
        <v>337</v>
      </c>
      <c r="D72" s="38" t="s">
        <v>119</v>
      </c>
      <c r="E72" s="6">
        <v>0</v>
      </c>
      <c r="F72" s="7">
        <v>0</v>
      </c>
      <c r="G72" s="7">
        <v>0</v>
      </c>
    </row>
    <row r="73" spans="1:7" ht="92.25" customHeight="1">
      <c r="A73" s="79" t="s">
        <v>110</v>
      </c>
      <c r="B73" s="37" t="s">
        <v>374</v>
      </c>
      <c r="C73" s="42" t="s">
        <v>373</v>
      </c>
      <c r="D73" s="38" t="s">
        <v>119</v>
      </c>
      <c r="E73" s="6">
        <v>70000</v>
      </c>
      <c r="F73" s="7">
        <v>0</v>
      </c>
      <c r="G73" s="7">
        <v>0</v>
      </c>
    </row>
    <row r="74" spans="1:7" ht="31.5">
      <c r="A74" s="79" t="s">
        <v>385</v>
      </c>
      <c r="B74" s="37" t="s">
        <v>208</v>
      </c>
      <c r="C74" s="42" t="s">
        <v>44</v>
      </c>
      <c r="D74" s="38" t="s">
        <v>119</v>
      </c>
      <c r="E74" s="6">
        <v>3098.9</v>
      </c>
      <c r="F74" s="7">
        <v>3010.6</v>
      </c>
      <c r="G74" s="7">
        <v>2826</v>
      </c>
    </row>
    <row r="75" spans="1:7" ht="31.5">
      <c r="A75" s="79" t="s">
        <v>386</v>
      </c>
      <c r="B75" s="37" t="s">
        <v>209</v>
      </c>
      <c r="C75" s="42" t="s">
        <v>45</v>
      </c>
      <c r="D75" s="38" t="s">
        <v>119</v>
      </c>
      <c r="E75" s="6">
        <v>0</v>
      </c>
      <c r="F75" s="7">
        <v>0</v>
      </c>
      <c r="G75" s="7">
        <v>0</v>
      </c>
    </row>
    <row r="76" spans="1:7" ht="110.25">
      <c r="A76" s="79" t="s">
        <v>111</v>
      </c>
      <c r="B76" s="31" t="s">
        <v>210</v>
      </c>
      <c r="C76" s="46" t="s">
        <v>65</v>
      </c>
      <c r="D76" s="38" t="s">
        <v>119</v>
      </c>
      <c r="E76" s="6">
        <v>0</v>
      </c>
      <c r="F76" s="7">
        <v>0</v>
      </c>
      <c r="G76" s="7">
        <v>0</v>
      </c>
    </row>
    <row r="77" spans="1:7" ht="63">
      <c r="A77" s="79" t="s">
        <v>112</v>
      </c>
      <c r="B77" s="37" t="s">
        <v>211</v>
      </c>
      <c r="C77" s="42" t="s">
        <v>67</v>
      </c>
      <c r="D77" s="38" t="s">
        <v>119</v>
      </c>
      <c r="E77" s="6">
        <v>0</v>
      </c>
      <c r="F77" s="7">
        <v>0</v>
      </c>
      <c r="G77" s="7">
        <v>0</v>
      </c>
    </row>
    <row r="78" spans="1:7" ht="15.75">
      <c r="A78" s="79"/>
      <c r="B78" s="82" t="s">
        <v>185</v>
      </c>
      <c r="C78" s="91"/>
      <c r="D78" s="92"/>
      <c r="E78" s="76">
        <f>SUM(E48:E77)</f>
        <v>2174103.9</v>
      </c>
      <c r="F78" s="76">
        <f>SUM(F48:F77)</f>
        <v>1965470.8</v>
      </c>
      <c r="G78" s="76">
        <f>SUM(G48:G77)</f>
        <v>1982120.4</v>
      </c>
    </row>
    <row r="79" spans="1:7" ht="33.75" customHeight="1">
      <c r="A79" s="78"/>
      <c r="B79" s="47" t="s">
        <v>16</v>
      </c>
      <c r="C79" s="98" t="s">
        <v>338</v>
      </c>
      <c r="D79" s="93"/>
      <c r="E79" s="93"/>
      <c r="F79" s="93"/>
      <c r="G79" s="94"/>
    </row>
    <row r="80" spans="1:7" ht="51.75" customHeight="1">
      <c r="A80" s="78" t="s">
        <v>113</v>
      </c>
      <c r="B80" s="48" t="s">
        <v>178</v>
      </c>
      <c r="C80" s="39" t="s">
        <v>18</v>
      </c>
      <c r="D80" s="59" t="s">
        <v>338</v>
      </c>
      <c r="E80" s="7">
        <v>48.8</v>
      </c>
      <c r="F80" s="7">
        <v>48.8</v>
      </c>
      <c r="G80" s="7">
        <v>48.8</v>
      </c>
    </row>
    <row r="81" spans="1:7" s="67" customFormat="1" ht="54" customHeight="1">
      <c r="A81" s="78" t="s">
        <v>295</v>
      </c>
      <c r="B81" s="49" t="s">
        <v>159</v>
      </c>
      <c r="C81" s="39" t="s">
        <v>19</v>
      </c>
      <c r="D81" s="59" t="s">
        <v>338</v>
      </c>
      <c r="E81" s="7">
        <v>228.9</v>
      </c>
      <c r="F81" s="7">
        <v>228.9</v>
      </c>
      <c r="G81" s="7">
        <v>228.9</v>
      </c>
    </row>
    <row r="82" spans="1:7" s="67" customFormat="1" ht="51.75" customHeight="1">
      <c r="A82" s="78" t="s">
        <v>323</v>
      </c>
      <c r="B82" s="49" t="s">
        <v>212</v>
      </c>
      <c r="C82" s="12" t="s">
        <v>214</v>
      </c>
      <c r="D82" s="59" t="s">
        <v>338</v>
      </c>
      <c r="E82" s="6">
        <v>764.2</v>
      </c>
      <c r="F82" s="6">
        <v>764.2</v>
      </c>
      <c r="G82" s="6">
        <v>764.2</v>
      </c>
    </row>
    <row r="83" spans="1:7" s="67" customFormat="1" ht="61.5" customHeight="1">
      <c r="A83" s="78" t="s">
        <v>114</v>
      </c>
      <c r="B83" s="49" t="s">
        <v>213</v>
      </c>
      <c r="C83" s="12" t="s">
        <v>215</v>
      </c>
      <c r="D83" s="59" t="s">
        <v>338</v>
      </c>
      <c r="E83" s="6">
        <v>204.6</v>
      </c>
      <c r="F83" s="6">
        <v>204.6</v>
      </c>
      <c r="G83" s="6">
        <v>204.6</v>
      </c>
    </row>
    <row r="84" spans="1:7" s="67" customFormat="1" ht="15.75">
      <c r="A84" s="79"/>
      <c r="B84" s="81" t="s">
        <v>185</v>
      </c>
      <c r="C84" s="91"/>
      <c r="D84" s="92"/>
      <c r="E84" s="76">
        <f>SUM(E80:E83)</f>
        <v>1246.5</v>
      </c>
      <c r="F84" s="76">
        <f>SUM(F80:F83)</f>
        <v>1246.5</v>
      </c>
      <c r="G84" s="76">
        <f>SUM(G80:G83)</f>
        <v>1246.5</v>
      </c>
    </row>
    <row r="85" spans="1:7" s="67" customFormat="1" ht="27" customHeight="1">
      <c r="A85" s="78"/>
      <c r="B85" s="47" t="s">
        <v>7</v>
      </c>
      <c r="C85" s="98" t="s">
        <v>339</v>
      </c>
      <c r="D85" s="93"/>
      <c r="E85" s="93"/>
      <c r="F85" s="93"/>
      <c r="G85" s="94"/>
    </row>
    <row r="86" spans="1:7" s="67" customFormat="1" ht="141.75">
      <c r="A86" s="78" t="s">
        <v>115</v>
      </c>
      <c r="B86" s="10" t="s">
        <v>239</v>
      </c>
      <c r="C86" s="44" t="s">
        <v>241</v>
      </c>
      <c r="D86" s="37" t="s">
        <v>339</v>
      </c>
      <c r="E86" s="6">
        <v>5584.4</v>
      </c>
      <c r="F86" s="6">
        <v>5584.4</v>
      </c>
      <c r="G86" s="6">
        <v>5584.4</v>
      </c>
    </row>
    <row r="87" spans="1:7" s="67" customFormat="1" ht="164.25" customHeight="1">
      <c r="A87" s="78" t="s">
        <v>116</v>
      </c>
      <c r="B87" s="10" t="s">
        <v>238</v>
      </c>
      <c r="C87" s="44" t="s">
        <v>240</v>
      </c>
      <c r="D87" s="37" t="s">
        <v>339</v>
      </c>
      <c r="E87" s="6">
        <v>50</v>
      </c>
      <c r="F87" s="7">
        <v>50</v>
      </c>
      <c r="G87" s="7">
        <v>50</v>
      </c>
    </row>
    <row r="88" spans="1:7" s="67" customFormat="1" ht="141.75">
      <c r="A88" s="78" t="s">
        <v>117</v>
      </c>
      <c r="B88" s="10" t="s">
        <v>237</v>
      </c>
      <c r="C88" s="44" t="s">
        <v>236</v>
      </c>
      <c r="D88" s="37" t="s">
        <v>339</v>
      </c>
      <c r="E88" s="6">
        <v>8184.5</v>
      </c>
      <c r="F88" s="6">
        <v>8184.5</v>
      </c>
      <c r="G88" s="6">
        <v>8184.5</v>
      </c>
    </row>
    <row r="89" spans="1:7" s="67" customFormat="1" ht="141.75">
      <c r="A89" s="78" t="s">
        <v>296</v>
      </c>
      <c r="B89" s="11" t="s">
        <v>235</v>
      </c>
      <c r="C89" s="60" t="s">
        <v>234</v>
      </c>
      <c r="D89" s="37" t="s">
        <v>339</v>
      </c>
      <c r="E89" s="6">
        <v>0</v>
      </c>
      <c r="F89" s="7">
        <v>0</v>
      </c>
      <c r="G89" s="7">
        <v>0</v>
      </c>
    </row>
    <row r="90" spans="1:7" s="67" customFormat="1" ht="15.75">
      <c r="A90" s="79"/>
      <c r="B90" s="81" t="s">
        <v>185</v>
      </c>
      <c r="C90" s="91"/>
      <c r="D90" s="92"/>
      <c r="E90" s="76">
        <f>SUM(E86:E89)</f>
        <v>13818.9</v>
      </c>
      <c r="F90" s="76">
        <f>SUM(F86:F89)</f>
        <v>13818.9</v>
      </c>
      <c r="G90" s="76">
        <f>SUM(G86:G89)</f>
        <v>13818.9</v>
      </c>
    </row>
    <row r="91" spans="1:7" s="67" customFormat="1" ht="41.25" customHeight="1">
      <c r="A91" s="78"/>
      <c r="B91" s="83">
        <v>141</v>
      </c>
      <c r="C91" s="106" t="s">
        <v>340</v>
      </c>
      <c r="D91" s="106"/>
      <c r="E91" s="106"/>
      <c r="F91" s="106"/>
      <c r="G91" s="106"/>
    </row>
    <row r="92" spans="1:7" s="67" customFormat="1" ht="180.75" customHeight="1">
      <c r="A92" s="79" t="s">
        <v>297</v>
      </c>
      <c r="B92" s="40" t="s">
        <v>341</v>
      </c>
      <c r="C92" s="44" t="s">
        <v>342</v>
      </c>
      <c r="D92" s="37" t="s">
        <v>402</v>
      </c>
      <c r="E92" s="7">
        <v>0</v>
      </c>
      <c r="F92" s="7">
        <v>0</v>
      </c>
      <c r="G92" s="7">
        <v>0</v>
      </c>
    </row>
    <row r="93" spans="1:7" s="67" customFormat="1" ht="23.25" customHeight="1">
      <c r="A93" s="79"/>
      <c r="B93" s="81" t="s">
        <v>185</v>
      </c>
      <c r="C93" s="91"/>
      <c r="D93" s="92"/>
      <c r="E93" s="76">
        <f>E92</f>
        <v>0</v>
      </c>
      <c r="F93" s="76">
        <f>F92</f>
        <v>0</v>
      </c>
      <c r="G93" s="76">
        <f>G92</f>
        <v>0</v>
      </c>
    </row>
    <row r="94" spans="1:7" s="67" customFormat="1" ht="50.25" customHeight="1">
      <c r="A94" s="79"/>
      <c r="B94" s="50">
        <v>170</v>
      </c>
      <c r="C94" s="107" t="s">
        <v>380</v>
      </c>
      <c r="D94" s="108"/>
      <c r="E94" s="108"/>
      <c r="F94" s="108"/>
      <c r="G94" s="104"/>
    </row>
    <row r="95" spans="1:7" s="67" customFormat="1" ht="135" customHeight="1">
      <c r="A95" s="79" t="s">
        <v>298</v>
      </c>
      <c r="B95" s="37" t="s">
        <v>243</v>
      </c>
      <c r="C95" s="44" t="s">
        <v>242</v>
      </c>
      <c r="D95" s="37" t="s">
        <v>145</v>
      </c>
      <c r="E95" s="37">
        <v>0</v>
      </c>
      <c r="F95" s="37">
        <v>0</v>
      </c>
      <c r="G95" s="37">
        <v>0</v>
      </c>
    </row>
    <row r="96" spans="1:7" s="67" customFormat="1" ht="126">
      <c r="A96" s="79" t="s">
        <v>299</v>
      </c>
      <c r="B96" s="45" t="s">
        <v>245</v>
      </c>
      <c r="C96" s="60" t="s">
        <v>244</v>
      </c>
      <c r="D96" s="37" t="s">
        <v>145</v>
      </c>
      <c r="E96" s="6">
        <v>31.6</v>
      </c>
      <c r="F96" s="7">
        <v>31.5</v>
      </c>
      <c r="G96" s="7">
        <v>29.3</v>
      </c>
    </row>
    <row r="97" spans="1:7" s="67" customFormat="1" ht="126">
      <c r="A97" s="79" t="s">
        <v>300</v>
      </c>
      <c r="B97" s="45" t="s">
        <v>247</v>
      </c>
      <c r="C97" s="44" t="s">
        <v>246</v>
      </c>
      <c r="D97" s="37" t="s">
        <v>145</v>
      </c>
      <c r="E97" s="6">
        <v>0</v>
      </c>
      <c r="F97" s="7">
        <v>0</v>
      </c>
      <c r="G97" s="7">
        <v>0</v>
      </c>
    </row>
    <row r="98" spans="1:7" s="67" customFormat="1" ht="120" customHeight="1">
      <c r="A98" s="71" t="s">
        <v>301</v>
      </c>
      <c r="B98" s="51" t="s">
        <v>249</v>
      </c>
      <c r="C98" s="63" t="s">
        <v>248</v>
      </c>
      <c r="D98" s="51" t="s">
        <v>145</v>
      </c>
      <c r="E98" s="54">
        <v>32.5</v>
      </c>
      <c r="F98" s="55">
        <v>30.5</v>
      </c>
      <c r="G98" s="55">
        <v>36</v>
      </c>
    </row>
    <row r="99" spans="1:7" s="67" customFormat="1" ht="120" customHeight="1">
      <c r="A99" s="78" t="s">
        <v>302</v>
      </c>
      <c r="B99" s="37" t="s">
        <v>343</v>
      </c>
      <c r="C99" s="44" t="s">
        <v>286</v>
      </c>
      <c r="D99" s="37" t="s">
        <v>145</v>
      </c>
      <c r="E99" s="6">
        <v>6.4</v>
      </c>
      <c r="F99" s="7">
        <v>5.4</v>
      </c>
      <c r="G99" s="7">
        <v>5.4</v>
      </c>
    </row>
    <row r="100" spans="1:7" s="67" customFormat="1" ht="104.25" customHeight="1">
      <c r="A100" s="79" t="s">
        <v>303</v>
      </c>
      <c r="B100" s="45" t="s">
        <v>291</v>
      </c>
      <c r="C100" s="44" t="s">
        <v>250</v>
      </c>
      <c r="D100" s="37" t="s">
        <v>145</v>
      </c>
      <c r="E100" s="6">
        <v>0</v>
      </c>
      <c r="F100" s="7">
        <v>0</v>
      </c>
      <c r="G100" s="7">
        <v>0</v>
      </c>
    </row>
    <row r="101" spans="1:7" s="67" customFormat="1" ht="142.5" customHeight="1">
      <c r="A101" s="79" t="s">
        <v>304</v>
      </c>
      <c r="B101" s="45" t="s">
        <v>344</v>
      </c>
      <c r="C101" s="44" t="s">
        <v>342</v>
      </c>
      <c r="D101" s="37" t="s">
        <v>145</v>
      </c>
      <c r="E101" s="6">
        <v>0</v>
      </c>
      <c r="F101" s="7">
        <v>0</v>
      </c>
      <c r="G101" s="7">
        <v>0</v>
      </c>
    </row>
    <row r="102" spans="1:7" ht="15.75">
      <c r="A102" s="79"/>
      <c r="B102" s="82" t="s">
        <v>185</v>
      </c>
      <c r="C102" s="105"/>
      <c r="D102" s="105"/>
      <c r="E102" s="76">
        <f>SUM(E95:E101)</f>
        <v>70.5</v>
      </c>
      <c r="F102" s="76">
        <f>SUM(F95:F101)</f>
        <v>67.4</v>
      </c>
      <c r="G102" s="76">
        <f>SUM(G95:G101)</f>
        <v>70.7</v>
      </c>
    </row>
    <row r="103" spans="1:7" ht="38.25" customHeight="1">
      <c r="A103" s="79"/>
      <c r="B103" s="84">
        <v>180</v>
      </c>
      <c r="C103" s="98" t="s">
        <v>371</v>
      </c>
      <c r="D103" s="93"/>
      <c r="E103" s="93"/>
      <c r="F103" s="93"/>
      <c r="G103" s="94"/>
    </row>
    <row r="104" spans="1:7" ht="193.5" customHeight="1">
      <c r="A104" s="79" t="s">
        <v>305</v>
      </c>
      <c r="B104" s="72" t="s">
        <v>372</v>
      </c>
      <c r="C104" s="44" t="s">
        <v>342</v>
      </c>
      <c r="D104" s="37" t="s">
        <v>371</v>
      </c>
      <c r="E104" s="6">
        <v>0</v>
      </c>
      <c r="F104" s="7">
        <v>0</v>
      </c>
      <c r="G104" s="7">
        <v>0</v>
      </c>
    </row>
    <row r="105" spans="1:7" ht="15.75">
      <c r="A105" s="79"/>
      <c r="B105" s="82" t="s">
        <v>185</v>
      </c>
      <c r="C105" s="105"/>
      <c r="D105" s="105"/>
      <c r="E105" s="76">
        <f>E104</f>
        <v>0</v>
      </c>
      <c r="F105" s="76">
        <f>F104</f>
        <v>0</v>
      </c>
      <c r="G105" s="76">
        <f>G104</f>
        <v>0</v>
      </c>
    </row>
    <row r="106" spans="1:7" ht="18.75">
      <c r="A106" s="79"/>
      <c r="B106" s="53">
        <v>182</v>
      </c>
      <c r="C106" s="98" t="s">
        <v>345</v>
      </c>
      <c r="D106" s="93"/>
      <c r="E106" s="93"/>
      <c r="F106" s="93"/>
      <c r="G106" s="94"/>
    </row>
    <row r="107" spans="1:7" ht="94.5">
      <c r="A107" s="79" t="s">
        <v>306</v>
      </c>
      <c r="B107" s="15" t="s">
        <v>346</v>
      </c>
      <c r="C107" s="61" t="s">
        <v>3</v>
      </c>
      <c r="D107" s="37" t="s">
        <v>345</v>
      </c>
      <c r="E107" s="6">
        <v>671356.9</v>
      </c>
      <c r="F107" s="7">
        <v>650271.6</v>
      </c>
      <c r="G107" s="7">
        <v>676652.3</v>
      </c>
    </row>
    <row r="108" spans="1:7" ht="141.75">
      <c r="A108" s="79" t="s">
        <v>387</v>
      </c>
      <c r="B108" s="10" t="s">
        <v>347</v>
      </c>
      <c r="C108" s="52" t="s">
        <v>146</v>
      </c>
      <c r="D108" s="37" t="s">
        <v>345</v>
      </c>
      <c r="E108" s="6">
        <v>7578.7</v>
      </c>
      <c r="F108" s="7">
        <v>7343.9</v>
      </c>
      <c r="G108" s="7">
        <v>7641.9</v>
      </c>
    </row>
    <row r="109" spans="1:7" ht="67.5" customHeight="1">
      <c r="A109" s="79" t="s">
        <v>307</v>
      </c>
      <c r="B109" s="10" t="s">
        <v>348</v>
      </c>
      <c r="C109" s="52" t="s">
        <v>5</v>
      </c>
      <c r="D109" s="37" t="s">
        <v>345</v>
      </c>
      <c r="E109" s="6">
        <v>4133.8</v>
      </c>
      <c r="F109" s="7">
        <v>4005.8</v>
      </c>
      <c r="G109" s="7">
        <v>4168.3</v>
      </c>
    </row>
    <row r="110" spans="1:7" ht="120.75" customHeight="1">
      <c r="A110" s="79" t="s">
        <v>308</v>
      </c>
      <c r="B110" s="10" t="s">
        <v>349</v>
      </c>
      <c r="C110" s="52" t="s">
        <v>6</v>
      </c>
      <c r="D110" s="37" t="s">
        <v>345</v>
      </c>
      <c r="E110" s="6">
        <v>5900</v>
      </c>
      <c r="F110" s="7">
        <v>6008.7</v>
      </c>
      <c r="G110" s="7">
        <v>6252.4</v>
      </c>
    </row>
    <row r="111" spans="1:7" ht="49.5" customHeight="1">
      <c r="A111" s="79" t="s">
        <v>160</v>
      </c>
      <c r="B111" s="2" t="s">
        <v>147</v>
      </c>
      <c r="C111" s="62" t="s">
        <v>8</v>
      </c>
      <c r="D111" s="37" t="s">
        <v>345</v>
      </c>
      <c r="E111" s="6">
        <v>90936.3</v>
      </c>
      <c r="F111" s="7">
        <v>103200</v>
      </c>
      <c r="G111" s="7">
        <v>108034.5</v>
      </c>
    </row>
    <row r="112" spans="1:7" ht="85.5" customHeight="1">
      <c r="A112" s="79" t="s">
        <v>161</v>
      </c>
      <c r="B112" s="2" t="s">
        <v>148</v>
      </c>
      <c r="C112" s="9" t="s">
        <v>149</v>
      </c>
      <c r="D112" s="37" t="s">
        <v>345</v>
      </c>
      <c r="E112" s="6">
        <v>19218.1</v>
      </c>
      <c r="F112" s="7">
        <v>19945</v>
      </c>
      <c r="G112" s="7">
        <v>23500</v>
      </c>
    </row>
    <row r="113" spans="1:7" ht="33.75" customHeight="1">
      <c r="A113" s="79" t="s">
        <v>162</v>
      </c>
      <c r="B113" s="2" t="s">
        <v>150</v>
      </c>
      <c r="C113" s="9" t="s">
        <v>9</v>
      </c>
      <c r="D113" s="37" t="s">
        <v>345</v>
      </c>
      <c r="E113" s="6">
        <v>0</v>
      </c>
      <c r="F113" s="7">
        <v>0</v>
      </c>
      <c r="G113" s="7">
        <v>0</v>
      </c>
    </row>
    <row r="114" spans="1:7" ht="58.5" customHeight="1">
      <c r="A114" s="79" t="s">
        <v>163</v>
      </c>
      <c r="B114" s="10" t="s">
        <v>352</v>
      </c>
      <c r="C114" s="9" t="s">
        <v>10</v>
      </c>
      <c r="D114" s="37" t="s">
        <v>345</v>
      </c>
      <c r="E114" s="6">
        <v>6000</v>
      </c>
      <c r="F114" s="7">
        <v>6000</v>
      </c>
      <c r="G114" s="7">
        <v>6000</v>
      </c>
    </row>
    <row r="115" spans="1:7" ht="75" customHeight="1">
      <c r="A115" s="79" t="s">
        <v>32</v>
      </c>
      <c r="B115" s="13" t="s">
        <v>151</v>
      </c>
      <c r="C115" s="52" t="s">
        <v>158</v>
      </c>
      <c r="D115" s="37" t="s">
        <v>345</v>
      </c>
      <c r="E115" s="6">
        <v>14100</v>
      </c>
      <c r="F115" s="7">
        <v>14810.2</v>
      </c>
      <c r="G115" s="7">
        <v>15544.6</v>
      </c>
    </row>
    <row r="116" spans="1:7" ht="46.5" customHeight="1">
      <c r="A116" s="79" t="s">
        <v>164</v>
      </c>
      <c r="B116" s="13" t="s">
        <v>253</v>
      </c>
      <c r="C116" s="52" t="s">
        <v>251</v>
      </c>
      <c r="D116" s="37" t="s">
        <v>345</v>
      </c>
      <c r="E116" s="6">
        <v>4636.5</v>
      </c>
      <c r="F116" s="6">
        <v>4636.5</v>
      </c>
      <c r="G116" s="6">
        <v>4636.5</v>
      </c>
    </row>
    <row r="117" spans="1:7" ht="50.25" customHeight="1">
      <c r="A117" s="79" t="s">
        <v>165</v>
      </c>
      <c r="B117" s="13" t="s">
        <v>254</v>
      </c>
      <c r="C117" s="52" t="s">
        <v>252</v>
      </c>
      <c r="D117" s="37" t="s">
        <v>345</v>
      </c>
      <c r="E117" s="6">
        <v>12223.5</v>
      </c>
      <c r="F117" s="6">
        <v>12223.5</v>
      </c>
      <c r="G117" s="6">
        <v>12223.5</v>
      </c>
    </row>
    <row r="118" spans="1:7" ht="52.5" customHeight="1">
      <c r="A118" s="79" t="s">
        <v>166</v>
      </c>
      <c r="B118" s="13" t="s">
        <v>351</v>
      </c>
      <c r="C118" s="52" t="s">
        <v>11</v>
      </c>
      <c r="D118" s="37" t="s">
        <v>345</v>
      </c>
      <c r="E118" s="6">
        <v>11700</v>
      </c>
      <c r="F118" s="7">
        <v>11900</v>
      </c>
      <c r="G118" s="7">
        <v>12000</v>
      </c>
    </row>
    <row r="119" spans="1:7" ht="59.25" customHeight="1">
      <c r="A119" s="79" t="s">
        <v>167</v>
      </c>
      <c r="B119" s="13" t="s">
        <v>350</v>
      </c>
      <c r="C119" s="52" t="s">
        <v>12</v>
      </c>
      <c r="D119" s="37" t="s">
        <v>345</v>
      </c>
      <c r="E119" s="6">
        <v>5700</v>
      </c>
      <c r="F119" s="7">
        <v>5800</v>
      </c>
      <c r="G119" s="7">
        <v>5900</v>
      </c>
    </row>
    <row r="120" spans="1:7" ht="71.25" customHeight="1">
      <c r="A120" s="79" t="s">
        <v>168</v>
      </c>
      <c r="B120" s="13" t="s">
        <v>152</v>
      </c>
      <c r="C120" s="73" t="s">
        <v>153</v>
      </c>
      <c r="D120" s="31" t="s">
        <v>345</v>
      </c>
      <c r="E120" s="6">
        <v>6120</v>
      </c>
      <c r="F120" s="7">
        <v>6150</v>
      </c>
      <c r="G120" s="7">
        <v>6180</v>
      </c>
    </row>
    <row r="121" spans="1:7" ht="36.75" customHeight="1">
      <c r="A121" s="79" t="s">
        <v>169</v>
      </c>
      <c r="B121" s="14" t="s">
        <v>381</v>
      </c>
      <c r="C121" s="63" t="s">
        <v>154</v>
      </c>
      <c r="D121" s="31" t="s">
        <v>345</v>
      </c>
      <c r="E121" s="6">
        <v>0</v>
      </c>
      <c r="F121" s="7">
        <v>0</v>
      </c>
      <c r="G121" s="7">
        <v>0</v>
      </c>
    </row>
    <row r="122" spans="1:7" ht="181.5" customHeight="1">
      <c r="A122" s="79" t="s">
        <v>170</v>
      </c>
      <c r="B122" s="45" t="s">
        <v>353</v>
      </c>
      <c r="C122" s="44" t="s">
        <v>342</v>
      </c>
      <c r="D122" s="37" t="s">
        <v>345</v>
      </c>
      <c r="E122" s="6">
        <v>0</v>
      </c>
      <c r="F122" s="7">
        <v>0</v>
      </c>
      <c r="G122" s="7">
        <v>0</v>
      </c>
    </row>
    <row r="123" spans="1:7" ht="105.75" customHeight="1">
      <c r="A123" s="79" t="s">
        <v>171</v>
      </c>
      <c r="B123" s="45" t="s">
        <v>370</v>
      </c>
      <c r="C123" s="44" t="s">
        <v>354</v>
      </c>
      <c r="D123" s="37" t="s">
        <v>345</v>
      </c>
      <c r="E123" s="6">
        <v>0</v>
      </c>
      <c r="F123" s="7">
        <v>0</v>
      </c>
      <c r="G123" s="7">
        <v>0</v>
      </c>
    </row>
    <row r="124" spans="1:7" ht="15.75">
      <c r="A124" s="79"/>
      <c r="B124" s="82" t="s">
        <v>185</v>
      </c>
      <c r="C124" s="91"/>
      <c r="D124" s="92"/>
      <c r="E124" s="76">
        <f>SUM(E107:E123)</f>
        <v>859603.8</v>
      </c>
      <c r="F124" s="76">
        <f>SUM(F107:F123)</f>
        <v>852295.2</v>
      </c>
      <c r="G124" s="76">
        <f>SUM(G107:G123)</f>
        <v>888734.0000000001</v>
      </c>
    </row>
    <row r="125" spans="1:7" ht="26.25" customHeight="1">
      <c r="A125" s="79"/>
      <c r="B125" s="83">
        <v>188</v>
      </c>
      <c r="C125" s="98" t="s">
        <v>355</v>
      </c>
      <c r="D125" s="93"/>
      <c r="E125" s="93"/>
      <c r="F125" s="93"/>
      <c r="G125" s="94"/>
    </row>
    <row r="126" spans="1:7" ht="187.5" customHeight="1">
      <c r="A126" s="79" t="s">
        <v>172</v>
      </c>
      <c r="B126" s="75" t="s">
        <v>356</v>
      </c>
      <c r="C126" s="44" t="s">
        <v>342</v>
      </c>
      <c r="D126" s="37" t="s">
        <v>355</v>
      </c>
      <c r="E126" s="76">
        <v>417.4</v>
      </c>
      <c r="F126" s="76">
        <v>69.8</v>
      </c>
      <c r="G126" s="76">
        <v>0</v>
      </c>
    </row>
    <row r="127" spans="1:7" ht="21" customHeight="1">
      <c r="A127" s="79"/>
      <c r="B127" s="82" t="s">
        <v>185</v>
      </c>
      <c r="C127" s="91"/>
      <c r="D127" s="92"/>
      <c r="E127" s="76">
        <f>SUM(E126)</f>
        <v>417.4</v>
      </c>
      <c r="F127" s="76">
        <f>SUM(F126)</f>
        <v>69.8</v>
      </c>
      <c r="G127" s="76">
        <f>SUM(G126)</f>
        <v>0</v>
      </c>
    </row>
    <row r="128" spans="1:7" ht="31.5" customHeight="1">
      <c r="A128" s="80"/>
      <c r="B128" s="65" t="s">
        <v>293</v>
      </c>
      <c r="C128" s="99" t="s">
        <v>292</v>
      </c>
      <c r="D128" s="100"/>
      <c r="E128" s="100"/>
      <c r="F128" s="100"/>
      <c r="G128" s="101"/>
    </row>
    <row r="129" spans="1:7" ht="65.25" customHeight="1">
      <c r="A129" s="71" t="s">
        <v>7</v>
      </c>
      <c r="B129" s="14" t="s">
        <v>294</v>
      </c>
      <c r="C129" s="64" t="s">
        <v>59</v>
      </c>
      <c r="D129" s="51" t="s">
        <v>292</v>
      </c>
      <c r="E129" s="54">
        <v>107.2</v>
      </c>
      <c r="F129" s="55">
        <v>107.2</v>
      </c>
      <c r="G129" s="55">
        <v>107.2</v>
      </c>
    </row>
    <row r="130" spans="1:7" ht="56.25" customHeight="1">
      <c r="A130" s="78" t="s">
        <v>388</v>
      </c>
      <c r="B130" s="13" t="s">
        <v>401</v>
      </c>
      <c r="C130" s="52" t="s">
        <v>66</v>
      </c>
      <c r="D130" s="31" t="s">
        <v>292</v>
      </c>
      <c r="E130" s="6">
        <v>0</v>
      </c>
      <c r="F130" s="7">
        <v>0</v>
      </c>
      <c r="G130" s="7">
        <v>0</v>
      </c>
    </row>
    <row r="131" spans="1:7" ht="18" customHeight="1">
      <c r="A131" s="85"/>
      <c r="B131" s="86" t="s">
        <v>185</v>
      </c>
      <c r="C131" s="102"/>
      <c r="D131" s="103"/>
      <c r="E131" s="87">
        <f>SUM(E129:E130)</f>
        <v>107.2</v>
      </c>
      <c r="F131" s="87">
        <f>SUM(F129:F130)</f>
        <v>107.2</v>
      </c>
      <c r="G131" s="87">
        <f>SUM(G129:G130)</f>
        <v>107.2</v>
      </c>
    </row>
    <row r="132" spans="1:7" ht="30" customHeight="1">
      <c r="A132" s="79"/>
      <c r="B132" s="88">
        <v>321</v>
      </c>
      <c r="C132" s="98" t="s">
        <v>357</v>
      </c>
      <c r="D132" s="93"/>
      <c r="E132" s="93"/>
      <c r="F132" s="93"/>
      <c r="G132" s="94"/>
    </row>
    <row r="133" spans="1:7" ht="186.75" customHeight="1">
      <c r="A133" s="79" t="s">
        <v>389</v>
      </c>
      <c r="B133" s="45" t="s">
        <v>358</v>
      </c>
      <c r="C133" s="44" t="s">
        <v>342</v>
      </c>
      <c r="D133" s="37" t="s">
        <v>357</v>
      </c>
      <c r="E133" s="6">
        <v>0</v>
      </c>
      <c r="F133" s="7">
        <v>0</v>
      </c>
      <c r="G133" s="7">
        <v>0</v>
      </c>
    </row>
    <row r="134" spans="1:7" ht="18" customHeight="1">
      <c r="A134" s="79"/>
      <c r="B134" s="82" t="s">
        <v>185</v>
      </c>
      <c r="C134" s="91"/>
      <c r="D134" s="92"/>
      <c r="E134" s="76">
        <f>E132</f>
        <v>0</v>
      </c>
      <c r="F134" s="76">
        <f>F132</f>
        <v>0</v>
      </c>
      <c r="G134" s="76">
        <f>G132</f>
        <v>0</v>
      </c>
    </row>
    <row r="135" spans="1:7" ht="30" customHeight="1">
      <c r="A135" s="79"/>
      <c r="B135" s="88">
        <v>322</v>
      </c>
      <c r="C135" s="98" t="s">
        <v>360</v>
      </c>
      <c r="D135" s="93"/>
      <c r="E135" s="93"/>
      <c r="F135" s="93"/>
      <c r="G135" s="104"/>
    </row>
    <row r="136" spans="1:7" ht="183" customHeight="1">
      <c r="A136" s="79" t="s">
        <v>390</v>
      </c>
      <c r="B136" s="45" t="s">
        <v>359</v>
      </c>
      <c r="C136" s="44" t="s">
        <v>342</v>
      </c>
      <c r="D136" s="37" t="s">
        <v>360</v>
      </c>
      <c r="E136" s="6">
        <v>0</v>
      </c>
      <c r="F136" s="74">
        <v>0</v>
      </c>
      <c r="G136" s="7">
        <v>0</v>
      </c>
    </row>
    <row r="137" spans="1:7" ht="18" customHeight="1">
      <c r="A137" s="79"/>
      <c r="B137" s="82" t="s">
        <v>185</v>
      </c>
      <c r="C137" s="91"/>
      <c r="D137" s="92"/>
      <c r="E137" s="76">
        <f>E135</f>
        <v>0</v>
      </c>
      <c r="F137" s="76">
        <f>F135</f>
        <v>0</v>
      </c>
      <c r="G137" s="87">
        <f>G135</f>
        <v>0</v>
      </c>
    </row>
    <row r="138" spans="1:7" ht="33" customHeight="1">
      <c r="A138" s="79"/>
      <c r="B138" s="88">
        <v>370</v>
      </c>
      <c r="C138" s="98" t="s">
        <v>361</v>
      </c>
      <c r="D138" s="93"/>
      <c r="E138" s="93"/>
      <c r="F138" s="93"/>
      <c r="G138" s="94"/>
    </row>
    <row r="139" spans="1:7" ht="120.75" customHeight="1">
      <c r="A139" s="79" t="s">
        <v>391</v>
      </c>
      <c r="B139" s="45" t="s">
        <v>362</v>
      </c>
      <c r="C139" s="44" t="s">
        <v>363</v>
      </c>
      <c r="D139" s="37" t="s">
        <v>361</v>
      </c>
      <c r="E139" s="6">
        <v>0</v>
      </c>
      <c r="F139" s="7">
        <v>0</v>
      </c>
      <c r="G139" s="7">
        <v>0</v>
      </c>
    </row>
    <row r="140" spans="1:7" ht="18" customHeight="1">
      <c r="A140" s="79"/>
      <c r="B140" s="82" t="s">
        <v>185</v>
      </c>
      <c r="C140" s="91"/>
      <c r="D140" s="92"/>
      <c r="E140" s="76">
        <f>E138</f>
        <v>0</v>
      </c>
      <c r="F140" s="76">
        <f>F138</f>
        <v>0</v>
      </c>
      <c r="G140" s="76">
        <f>G138</f>
        <v>0</v>
      </c>
    </row>
    <row r="141" spans="1:7" ht="44.25" customHeight="1">
      <c r="A141" s="79"/>
      <c r="B141" s="50">
        <v>530</v>
      </c>
      <c r="C141" s="98" t="s">
        <v>155</v>
      </c>
      <c r="D141" s="93"/>
      <c r="E141" s="93"/>
      <c r="F141" s="93"/>
      <c r="G141" s="94"/>
    </row>
    <row r="142" spans="1:7" ht="143.25" customHeight="1">
      <c r="A142" s="79" t="s">
        <v>392</v>
      </c>
      <c r="B142" s="37" t="s">
        <v>256</v>
      </c>
      <c r="C142" s="44" t="s">
        <v>255</v>
      </c>
      <c r="D142" s="59" t="s">
        <v>155</v>
      </c>
      <c r="E142" s="6">
        <v>0</v>
      </c>
      <c r="F142" s="6">
        <v>0</v>
      </c>
      <c r="G142" s="6">
        <v>0</v>
      </c>
    </row>
    <row r="143" spans="1:7" ht="142.5" customHeight="1">
      <c r="A143" s="79" t="s">
        <v>309</v>
      </c>
      <c r="B143" s="37" t="s">
        <v>257</v>
      </c>
      <c r="C143" s="44" t="s">
        <v>242</v>
      </c>
      <c r="D143" s="59" t="s">
        <v>155</v>
      </c>
      <c r="E143" s="6">
        <v>0</v>
      </c>
      <c r="F143" s="7">
        <v>0</v>
      </c>
      <c r="G143" s="7">
        <v>0</v>
      </c>
    </row>
    <row r="144" spans="1:7" ht="129.75" customHeight="1">
      <c r="A144" s="79" t="s">
        <v>310</v>
      </c>
      <c r="B144" s="37" t="s">
        <v>364</v>
      </c>
      <c r="C144" s="77" t="s">
        <v>228</v>
      </c>
      <c r="D144" s="37" t="s">
        <v>155</v>
      </c>
      <c r="E144" s="6">
        <v>0</v>
      </c>
      <c r="F144" s="7">
        <v>0</v>
      </c>
      <c r="G144" s="7">
        <v>0</v>
      </c>
    </row>
    <row r="145" spans="1:7" ht="129.75" customHeight="1">
      <c r="A145" s="79" t="s">
        <v>311</v>
      </c>
      <c r="B145" s="37" t="s">
        <v>365</v>
      </c>
      <c r="C145" s="77" t="s">
        <v>363</v>
      </c>
      <c r="D145" s="37" t="s">
        <v>155</v>
      </c>
      <c r="E145" s="6">
        <v>0</v>
      </c>
      <c r="F145" s="7">
        <v>0</v>
      </c>
      <c r="G145" s="7">
        <v>0</v>
      </c>
    </row>
    <row r="146" spans="1:7" ht="22.5" customHeight="1">
      <c r="A146" s="79"/>
      <c r="B146" s="82" t="s">
        <v>185</v>
      </c>
      <c r="C146" s="91"/>
      <c r="D146" s="92"/>
      <c r="E146" s="76">
        <f>SUM(E142:E145)</f>
        <v>0</v>
      </c>
      <c r="F146" s="76">
        <f>SUM(F142:F143)</f>
        <v>0</v>
      </c>
      <c r="G146" s="76">
        <f>SUM(G142:G143)</f>
        <v>0</v>
      </c>
    </row>
    <row r="147" spans="1:7" ht="23.25" customHeight="1">
      <c r="A147" s="79"/>
      <c r="B147" s="50">
        <v>580</v>
      </c>
      <c r="C147" s="98" t="s">
        <v>258</v>
      </c>
      <c r="D147" s="93"/>
      <c r="E147" s="93"/>
      <c r="F147" s="93"/>
      <c r="G147" s="94"/>
    </row>
    <row r="148" spans="1:7" ht="141.75">
      <c r="A148" s="79" t="s">
        <v>312</v>
      </c>
      <c r="B148" s="40" t="s">
        <v>260</v>
      </c>
      <c r="C148" s="44" t="s">
        <v>259</v>
      </c>
      <c r="D148" s="37" t="s">
        <v>258</v>
      </c>
      <c r="E148" s="7">
        <v>0</v>
      </c>
      <c r="F148" s="7">
        <v>0</v>
      </c>
      <c r="G148" s="7">
        <v>0</v>
      </c>
    </row>
    <row r="149" spans="1:7" ht="114.75" customHeight="1">
      <c r="A149" s="79" t="s">
        <v>313</v>
      </c>
      <c r="B149" s="40" t="s">
        <v>366</v>
      </c>
      <c r="C149" s="44" t="s">
        <v>367</v>
      </c>
      <c r="D149" s="37" t="s">
        <v>258</v>
      </c>
      <c r="E149" s="7">
        <v>7.3</v>
      </c>
      <c r="F149" s="7">
        <v>4.7</v>
      </c>
      <c r="G149" s="7">
        <v>5.5</v>
      </c>
    </row>
    <row r="150" spans="1:7" ht="84.75" customHeight="1">
      <c r="A150" s="79" t="s">
        <v>314</v>
      </c>
      <c r="B150" s="40" t="s">
        <v>262</v>
      </c>
      <c r="C150" s="44" t="s">
        <v>261</v>
      </c>
      <c r="D150" s="37" t="s">
        <v>258</v>
      </c>
      <c r="E150" s="7">
        <v>131.2</v>
      </c>
      <c r="F150" s="7">
        <v>139.2</v>
      </c>
      <c r="G150" s="7">
        <v>138.7</v>
      </c>
    </row>
    <row r="151" spans="1:7" ht="72.75" customHeight="1">
      <c r="A151" s="79" t="s">
        <v>315</v>
      </c>
      <c r="B151" s="40" t="s">
        <v>264</v>
      </c>
      <c r="C151" s="44" t="s">
        <v>263</v>
      </c>
      <c r="D151" s="37" t="s">
        <v>258</v>
      </c>
      <c r="E151" s="7">
        <v>0</v>
      </c>
      <c r="F151" s="7">
        <v>0</v>
      </c>
      <c r="G151" s="7">
        <v>0</v>
      </c>
    </row>
    <row r="152" spans="1:7" ht="18" customHeight="1">
      <c r="A152" s="79"/>
      <c r="B152" s="82" t="s">
        <v>185</v>
      </c>
      <c r="C152" s="37"/>
      <c r="D152" s="37"/>
      <c r="E152" s="76">
        <f>SUM(E148:E151)</f>
        <v>138.5</v>
      </c>
      <c r="F152" s="76">
        <f>SUM(F148:F151)</f>
        <v>143.89999999999998</v>
      </c>
      <c r="G152" s="76">
        <f>SUM(G148:G151)</f>
        <v>144.2</v>
      </c>
    </row>
    <row r="153" spans="1:7" ht="27" customHeight="1">
      <c r="A153" s="79"/>
      <c r="B153" s="50">
        <v>630</v>
      </c>
      <c r="C153" s="98" t="s">
        <v>156</v>
      </c>
      <c r="D153" s="93"/>
      <c r="E153" s="93"/>
      <c r="F153" s="93"/>
      <c r="G153" s="94"/>
    </row>
    <row r="154" spans="1:7" s="66" customFormat="1" ht="132.75" customHeight="1">
      <c r="A154" s="79" t="s">
        <v>316</v>
      </c>
      <c r="B154" s="36" t="s">
        <v>265</v>
      </c>
      <c r="C154" s="39" t="s">
        <v>266</v>
      </c>
      <c r="D154" s="59" t="s">
        <v>156</v>
      </c>
      <c r="E154" s="6">
        <v>0</v>
      </c>
      <c r="F154" s="7">
        <v>0</v>
      </c>
      <c r="G154" s="7">
        <v>0</v>
      </c>
    </row>
    <row r="155" spans="1:7" s="66" customFormat="1" ht="15.75">
      <c r="A155" s="79"/>
      <c r="B155" s="82" t="s">
        <v>185</v>
      </c>
      <c r="C155" s="91"/>
      <c r="D155" s="92"/>
      <c r="E155" s="76">
        <f>SUM(E154)</f>
        <v>0</v>
      </c>
      <c r="F155" s="76">
        <f>SUM(F154)</f>
        <v>0</v>
      </c>
      <c r="G155" s="76">
        <f>SUM(G154)</f>
        <v>0</v>
      </c>
    </row>
    <row r="156" spans="1:7" s="66" customFormat="1" ht="26.25" customHeight="1">
      <c r="A156" s="78"/>
      <c r="B156" s="56">
        <v>690</v>
      </c>
      <c r="C156" s="93" t="s">
        <v>320</v>
      </c>
      <c r="D156" s="93"/>
      <c r="E156" s="93"/>
      <c r="F156" s="93"/>
      <c r="G156" s="94"/>
    </row>
    <row r="157" spans="1:7" s="66" customFormat="1" ht="104.25" customHeight="1">
      <c r="A157" s="78" t="s">
        <v>317</v>
      </c>
      <c r="B157" s="38" t="s">
        <v>268</v>
      </c>
      <c r="C157" s="44" t="s">
        <v>267</v>
      </c>
      <c r="D157" s="37" t="s">
        <v>320</v>
      </c>
      <c r="E157" s="7">
        <v>3.2</v>
      </c>
      <c r="F157" s="7">
        <v>3.2</v>
      </c>
      <c r="G157" s="7">
        <v>3.2</v>
      </c>
    </row>
    <row r="158" spans="1:7" s="66" customFormat="1" ht="136.5" customHeight="1">
      <c r="A158" s="78" t="s">
        <v>318</v>
      </c>
      <c r="B158" s="38" t="s">
        <v>270</v>
      </c>
      <c r="C158" s="44" t="s">
        <v>269</v>
      </c>
      <c r="D158" s="37" t="s">
        <v>320</v>
      </c>
      <c r="E158" s="7">
        <f>4.2+5</f>
        <v>9.2</v>
      </c>
      <c r="F158" s="7">
        <f>4.2+5</f>
        <v>9.2</v>
      </c>
      <c r="G158" s="7">
        <f>4.2+5</f>
        <v>9.2</v>
      </c>
    </row>
    <row r="159" spans="1:7" s="66" customFormat="1" ht="109.5" customHeight="1">
      <c r="A159" s="78" t="s">
        <v>319</v>
      </c>
      <c r="B159" s="38" t="s">
        <v>272</v>
      </c>
      <c r="C159" s="44" t="s">
        <v>271</v>
      </c>
      <c r="D159" s="37" t="s">
        <v>320</v>
      </c>
      <c r="E159" s="7">
        <f>4+22.5</f>
        <v>26.5</v>
      </c>
      <c r="F159" s="7">
        <f>4+22.5</f>
        <v>26.5</v>
      </c>
      <c r="G159" s="7">
        <f>4+22.5</f>
        <v>26.5</v>
      </c>
    </row>
    <row r="160" spans="1:7" s="66" customFormat="1" ht="118.5" customHeight="1">
      <c r="A160" s="78" t="s">
        <v>174</v>
      </c>
      <c r="B160" s="38" t="s">
        <v>274</v>
      </c>
      <c r="C160" s="44" t="s">
        <v>273</v>
      </c>
      <c r="D160" s="37" t="s">
        <v>320</v>
      </c>
      <c r="E160" s="7">
        <v>0</v>
      </c>
      <c r="F160" s="7">
        <v>0</v>
      </c>
      <c r="G160" s="7">
        <v>0</v>
      </c>
    </row>
    <row r="161" spans="1:7" s="66" customFormat="1" ht="120.75" customHeight="1">
      <c r="A161" s="78" t="s">
        <v>175</v>
      </c>
      <c r="B161" s="38" t="s">
        <v>276</v>
      </c>
      <c r="C161" s="44" t="s">
        <v>275</v>
      </c>
      <c r="D161" s="37" t="s">
        <v>320</v>
      </c>
      <c r="E161" s="7">
        <v>0</v>
      </c>
      <c r="F161" s="7">
        <v>0</v>
      </c>
      <c r="G161" s="7">
        <v>0</v>
      </c>
    </row>
    <row r="162" spans="1:7" s="66" customFormat="1" ht="114" customHeight="1">
      <c r="A162" s="78" t="s">
        <v>393</v>
      </c>
      <c r="B162" s="38" t="s">
        <v>278</v>
      </c>
      <c r="C162" s="44" t="s">
        <v>277</v>
      </c>
      <c r="D162" s="37" t="s">
        <v>320</v>
      </c>
      <c r="E162" s="7">
        <v>0</v>
      </c>
      <c r="F162" s="7">
        <v>0</v>
      </c>
      <c r="G162" s="7">
        <v>0</v>
      </c>
    </row>
    <row r="163" spans="1:7" s="66" customFormat="1" ht="114" customHeight="1">
      <c r="A163" s="78" t="s">
        <v>394</v>
      </c>
      <c r="B163" s="38" t="s">
        <v>280</v>
      </c>
      <c r="C163" s="44" t="s">
        <v>279</v>
      </c>
      <c r="D163" s="37" t="s">
        <v>320</v>
      </c>
      <c r="E163" s="7">
        <v>0</v>
      </c>
      <c r="F163" s="7">
        <v>0</v>
      </c>
      <c r="G163" s="7">
        <v>0</v>
      </c>
    </row>
    <row r="164" spans="1:7" s="66" customFormat="1" ht="139.5" customHeight="1">
      <c r="A164" s="78" t="s">
        <v>395</v>
      </c>
      <c r="B164" s="31" t="s">
        <v>282</v>
      </c>
      <c r="C164" s="52" t="s">
        <v>281</v>
      </c>
      <c r="D164" s="31" t="s">
        <v>320</v>
      </c>
      <c r="E164" s="7">
        <v>30</v>
      </c>
      <c r="F164" s="7">
        <v>30</v>
      </c>
      <c r="G164" s="7">
        <v>30</v>
      </c>
    </row>
    <row r="165" spans="1:7" s="66" customFormat="1" ht="156.75" customHeight="1">
      <c r="A165" s="78" t="s">
        <v>396</v>
      </c>
      <c r="B165" s="38" t="s">
        <v>368</v>
      </c>
      <c r="C165" s="44" t="s">
        <v>369</v>
      </c>
      <c r="D165" s="37" t="s">
        <v>320</v>
      </c>
      <c r="E165" s="7">
        <f>3+1.8</f>
        <v>4.8</v>
      </c>
      <c r="F165" s="7">
        <f>3+1.8</f>
        <v>4.8</v>
      </c>
      <c r="G165" s="7">
        <f>3+1.8</f>
        <v>4.8</v>
      </c>
    </row>
    <row r="166" spans="1:7" s="66" customFormat="1" ht="117.75" customHeight="1">
      <c r="A166" s="78" t="s">
        <v>397</v>
      </c>
      <c r="B166" s="38" t="s">
        <v>284</v>
      </c>
      <c r="C166" s="44" t="s">
        <v>283</v>
      </c>
      <c r="D166" s="37" t="s">
        <v>320</v>
      </c>
      <c r="E166" s="7">
        <v>4</v>
      </c>
      <c r="F166" s="7">
        <v>4</v>
      </c>
      <c r="G166" s="7">
        <v>4</v>
      </c>
    </row>
    <row r="167" spans="1:7" s="66" customFormat="1" ht="105.75" customHeight="1">
      <c r="A167" s="78" t="s">
        <v>398</v>
      </c>
      <c r="B167" s="38" t="s">
        <v>285</v>
      </c>
      <c r="C167" s="44" t="s">
        <v>228</v>
      </c>
      <c r="D167" s="37" t="s">
        <v>320</v>
      </c>
      <c r="E167" s="7">
        <f>80+3</f>
        <v>83</v>
      </c>
      <c r="F167" s="7">
        <f>80+3</f>
        <v>83</v>
      </c>
      <c r="G167" s="7">
        <f>80+3</f>
        <v>83</v>
      </c>
    </row>
    <row r="168" spans="1:7" s="66" customFormat="1" ht="130.5" customHeight="1">
      <c r="A168" s="78" t="s">
        <v>399</v>
      </c>
      <c r="B168" s="38" t="s">
        <v>287</v>
      </c>
      <c r="C168" s="44" t="s">
        <v>286</v>
      </c>
      <c r="D168" s="37" t="s">
        <v>320</v>
      </c>
      <c r="E168" s="7">
        <f>12+304.4</f>
        <v>316.4</v>
      </c>
      <c r="F168" s="7">
        <f>12+304.4</f>
        <v>316.4</v>
      </c>
      <c r="G168" s="7">
        <f>12+304.4</f>
        <v>316.4</v>
      </c>
    </row>
    <row r="169" spans="1:7" s="66" customFormat="1" ht="100.5" customHeight="1">
      <c r="A169" s="78" t="s">
        <v>403</v>
      </c>
      <c r="B169" s="38" t="s">
        <v>289</v>
      </c>
      <c r="C169" s="44" t="s">
        <v>288</v>
      </c>
      <c r="D169" s="37" t="s">
        <v>320</v>
      </c>
      <c r="E169" s="7">
        <v>0</v>
      </c>
      <c r="F169" s="7">
        <v>0</v>
      </c>
      <c r="G169" s="7">
        <v>0</v>
      </c>
    </row>
    <row r="170" spans="1:7" s="66" customFormat="1" ht="93" customHeight="1">
      <c r="A170" s="78" t="s">
        <v>404</v>
      </c>
      <c r="B170" s="38" t="s">
        <v>290</v>
      </c>
      <c r="C170" s="44" t="s">
        <v>261</v>
      </c>
      <c r="D170" s="37" t="s">
        <v>320</v>
      </c>
      <c r="E170" s="7">
        <v>0</v>
      </c>
      <c r="F170" s="7">
        <v>0</v>
      </c>
      <c r="G170" s="7">
        <v>0</v>
      </c>
    </row>
    <row r="171" spans="1:7" s="66" customFormat="1" ht="30" customHeight="1">
      <c r="A171" s="89"/>
      <c r="B171" s="82" t="s">
        <v>185</v>
      </c>
      <c r="C171" s="95"/>
      <c r="D171" s="92"/>
      <c r="E171" s="76">
        <f>SUM(E157:E170)</f>
        <v>477.09999999999997</v>
      </c>
      <c r="F171" s="76">
        <f>SUM(F157:F170)</f>
        <v>477.09999999999997</v>
      </c>
      <c r="G171" s="76">
        <f>SUM(G157:G170)</f>
        <v>477.09999999999997</v>
      </c>
    </row>
    <row r="172" spans="1:7" s="66" customFormat="1" ht="24" customHeight="1">
      <c r="A172" s="96" t="s">
        <v>118</v>
      </c>
      <c r="B172" s="97"/>
      <c r="C172" s="97"/>
      <c r="D172" s="97"/>
      <c r="E172" s="90">
        <f>E46+E78+E84+E90+E102+E124+E131+E146+E152+E155+E171+E93+E105+E127+E140</f>
        <v>3205364.5</v>
      </c>
      <c r="F172" s="90">
        <f>F46+F78+F84+F90+F102+F124+F131+F146+F152+F155+F171+F93+F105+F127+F140</f>
        <v>2975896.3</v>
      </c>
      <c r="G172" s="90">
        <f>G46+G78+G84+G90+G102+G124+G131+G146+G152+G155+G171+G93+G105+G127+G140</f>
        <v>3010636.8000000003</v>
      </c>
    </row>
  </sheetData>
  <sheetProtection/>
  <mergeCells count="42">
    <mergeCell ref="A2:G2"/>
    <mergeCell ref="A4:B4"/>
    <mergeCell ref="A5:B5"/>
    <mergeCell ref="A6:B6"/>
    <mergeCell ref="A8:A9"/>
    <mergeCell ref="B8:C8"/>
    <mergeCell ref="D8:D9"/>
    <mergeCell ref="E8:G8"/>
    <mergeCell ref="C11:G11"/>
    <mergeCell ref="C46:D46"/>
    <mergeCell ref="C47:G47"/>
    <mergeCell ref="C78:D78"/>
    <mergeCell ref="C79:G79"/>
    <mergeCell ref="C84:D84"/>
    <mergeCell ref="C85:G85"/>
    <mergeCell ref="C90:D90"/>
    <mergeCell ref="C91:G91"/>
    <mergeCell ref="C93:D93"/>
    <mergeCell ref="C94:G94"/>
    <mergeCell ref="C102:D102"/>
    <mergeCell ref="C103:G103"/>
    <mergeCell ref="C105:D105"/>
    <mergeCell ref="C106:G106"/>
    <mergeCell ref="C124:D124"/>
    <mergeCell ref="C125:G125"/>
    <mergeCell ref="C127:D127"/>
    <mergeCell ref="C128:G128"/>
    <mergeCell ref="C131:D131"/>
    <mergeCell ref="C132:G132"/>
    <mergeCell ref="C134:D134"/>
    <mergeCell ref="C135:G135"/>
    <mergeCell ref="C137:D137"/>
    <mergeCell ref="C155:D155"/>
    <mergeCell ref="C156:G156"/>
    <mergeCell ref="C171:D171"/>
    <mergeCell ref="A172:D172"/>
    <mergeCell ref="C138:G138"/>
    <mergeCell ref="C140:D140"/>
    <mergeCell ref="C141:G141"/>
    <mergeCell ref="C146:D146"/>
    <mergeCell ref="C147:G147"/>
    <mergeCell ref="C153:G153"/>
  </mergeCells>
  <printOptions/>
  <pageMargins left="0.5905511811023623" right="0.1968503937007874" top="0.3937007874015748" bottom="0.15748031496062992" header="0.35433070866141736" footer="0.31496062992125984"/>
  <pageSetup firstPageNumber="350" useFirstPageNumber="1" horizontalDpi="600" verticalDpi="600" orientation="portrait" paperSize="9" scale="53" r:id="rId1"/>
  <headerFooter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2020-10-27T17:49:38Z</dcterms:modified>
  <cp:category/>
  <cp:version/>
  <cp:contentType/>
  <cp:contentStatus/>
</cp:coreProperties>
</file>