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яснительная" sheetId="4" r:id="rId1"/>
  </sheets>
  <definedNames>
    <definedName name="_xlnm.Print_Area" localSheetId="0">пояснительная!$A$1:$E$283</definedName>
  </definedNames>
  <calcPr calcId="125725"/>
</workbook>
</file>

<file path=xl/calcChain.xml><?xml version="1.0" encoding="utf-8"?>
<calcChain xmlns="http://schemas.openxmlformats.org/spreadsheetml/2006/main">
  <c r="D277" i="4"/>
  <c r="D43"/>
  <c r="C148"/>
  <c r="B148"/>
  <c r="C137" l="1"/>
  <c r="B137"/>
  <c r="C27" l="1"/>
  <c r="B27"/>
  <c r="C23"/>
  <c r="B23"/>
  <c r="C20"/>
  <c r="C19"/>
  <c r="B20"/>
  <c r="B19"/>
  <c r="D181"/>
  <c r="C11"/>
  <c r="B11"/>
  <c r="C175"/>
  <c r="B175"/>
  <c r="C32" l="1"/>
  <c r="B32"/>
  <c r="D180"/>
  <c r="D20" s="1"/>
  <c r="D179"/>
  <c r="D19" s="1"/>
  <c r="D251"/>
  <c r="D27" s="1"/>
  <c r="D32" l="1"/>
  <c r="D221"/>
  <c r="D46" l="1"/>
  <c r="D47"/>
  <c r="D48"/>
  <c r="D49"/>
  <c r="D50"/>
  <c r="D51"/>
  <c r="C190" l="1"/>
  <c r="B190"/>
  <c r="D278" l="1"/>
  <c r="D281"/>
  <c r="D178"/>
  <c r="D211"/>
  <c r="D23" s="1"/>
  <c r="D99" l="1"/>
  <c r="D98"/>
  <c r="D100"/>
  <c r="D105"/>
  <c r="D11" s="1"/>
  <c r="D104"/>
  <c r="D103"/>
  <c r="D102"/>
  <c r="D128" l="1"/>
  <c r="B85"/>
  <c r="C85"/>
  <c r="D87"/>
  <c r="C40"/>
  <c r="B40"/>
  <c r="C245" l="1"/>
  <c r="D247"/>
  <c r="B245" l="1"/>
  <c r="D253"/>
  <c r="D252"/>
  <c r="D250"/>
  <c r="D152" l="1"/>
  <c r="C276" l="1"/>
  <c r="C30" s="1"/>
  <c r="B276"/>
  <c r="B30" s="1"/>
  <c r="C262"/>
  <c r="B262"/>
  <c r="B29" s="1"/>
  <c r="D264"/>
  <c r="D263"/>
  <c r="B26"/>
  <c r="D237"/>
  <c r="D236"/>
  <c r="C234"/>
  <c r="C235" s="1"/>
  <c r="B234"/>
  <c r="B25" s="1"/>
  <c r="D226"/>
  <c r="D225"/>
  <c r="D224"/>
  <c r="D223"/>
  <c r="D222"/>
  <c r="C219"/>
  <c r="C24" s="1"/>
  <c r="B219"/>
  <c r="B24" s="1"/>
  <c r="D210"/>
  <c r="D209"/>
  <c r="D208"/>
  <c r="D207"/>
  <c r="D205"/>
  <c r="C203"/>
  <c r="B203"/>
  <c r="B22" s="1"/>
  <c r="D195"/>
  <c r="D194"/>
  <c r="D193"/>
  <c r="D192"/>
  <c r="D191"/>
  <c r="D190"/>
  <c r="C188"/>
  <c r="B188"/>
  <c r="B21" s="1"/>
  <c r="D177"/>
  <c r="D176"/>
  <c r="C18"/>
  <c r="D167"/>
  <c r="D166"/>
  <c r="D165"/>
  <c r="D164"/>
  <c r="D163"/>
  <c r="D161"/>
  <c r="D160"/>
  <c r="C159"/>
  <c r="B159"/>
  <c r="D151"/>
  <c r="D150"/>
  <c r="D149"/>
  <c r="C15"/>
  <c r="B15"/>
  <c r="D140"/>
  <c r="D139"/>
  <c r="D138"/>
  <c r="D137"/>
  <c r="C136"/>
  <c r="B136"/>
  <c r="D127"/>
  <c r="D126"/>
  <c r="D125"/>
  <c r="C124"/>
  <c r="C13" s="1"/>
  <c r="B124"/>
  <c r="D116"/>
  <c r="D115"/>
  <c r="D114"/>
  <c r="C113"/>
  <c r="C12" s="1"/>
  <c r="B113"/>
  <c r="B12" s="1"/>
  <c r="D101"/>
  <c r="D96"/>
  <c r="C95"/>
  <c r="C10" s="1"/>
  <c r="B95"/>
  <c r="B10" s="1"/>
  <c r="C86"/>
  <c r="B86"/>
  <c r="B9"/>
  <c r="D73"/>
  <c r="D72"/>
  <c r="D71"/>
  <c r="B59"/>
  <c r="B7" s="1"/>
  <c r="D61"/>
  <c r="D60"/>
  <c r="D42"/>
  <c r="D41"/>
  <c r="C22" l="1"/>
  <c r="D276"/>
  <c r="C26"/>
  <c r="D26" s="1"/>
  <c r="D245"/>
  <c r="D249"/>
  <c r="B6"/>
  <c r="D30"/>
  <c r="C16"/>
  <c r="D175"/>
  <c r="D159"/>
  <c r="C14"/>
  <c r="B18"/>
  <c r="D18" s="1"/>
  <c r="C21"/>
  <c r="D74"/>
  <c r="D85"/>
  <c r="D95"/>
  <c r="D136"/>
  <c r="D219"/>
  <c r="B70"/>
  <c r="B8" s="1"/>
  <c r="D148"/>
  <c r="C9"/>
  <c r="D9" s="1"/>
  <c r="B16"/>
  <c r="B14"/>
  <c r="D15"/>
  <c r="D24"/>
  <c r="D44"/>
  <c r="D75"/>
  <c r="D77"/>
  <c r="D203"/>
  <c r="D113"/>
  <c r="D188"/>
  <c r="D234"/>
  <c r="B235"/>
  <c r="D235" s="1"/>
  <c r="D10"/>
  <c r="D22"/>
  <c r="D12"/>
  <c r="C25"/>
  <c r="C70"/>
  <c r="D204"/>
  <c r="D262"/>
  <c r="C29"/>
  <c r="D62"/>
  <c r="D59" s="1"/>
  <c r="D86"/>
  <c r="C59"/>
  <c r="C7" s="1"/>
  <c r="D267"/>
  <c r="D124"/>
  <c r="B13"/>
  <c r="B31" l="1"/>
  <c r="D40"/>
  <c r="D248"/>
  <c r="D21"/>
  <c r="C6"/>
  <c r="D16"/>
  <c r="D14"/>
  <c r="D25"/>
  <c r="C8"/>
  <c r="D70"/>
  <c r="D220"/>
  <c r="D7"/>
  <c r="D29"/>
  <c r="D13"/>
  <c r="D6" l="1"/>
  <c r="C31"/>
  <c r="D8"/>
  <c r="D31" l="1"/>
</calcChain>
</file>

<file path=xl/sharedStrings.xml><?xml version="1.0" encoding="utf-8"?>
<sst xmlns="http://schemas.openxmlformats.org/spreadsheetml/2006/main" count="397" uniqueCount="182">
  <si>
    <t>Наименование подпрограммы (мероприятий программы, подпрограммы)</t>
  </si>
  <si>
    <t xml:space="preserve">1500000000 Муниципальная программа «Охрана окружающей среды в границах города Урай» на 2017-2020 годы </t>
  </si>
  <si>
    <t xml:space="preserve">1800000000 Муниципальная программа «Развитие транспортной системы города Урай» на 2016-2020 годы </t>
  </si>
  <si>
    <t xml:space="preserve">2700000000 Муниципальная программа «Обеспечение градостроительной деятельности на территории города Урай» на  2018-2030 годы                                   </t>
  </si>
  <si>
    <t xml:space="preserve">3600000000 Муниципальная программа «Проектирование и строительство инженерных сетей коммунальной инфраструктуры в городе Урай» на 2014-2020 годы                                </t>
  </si>
  <si>
    <t xml:space="preserve">Подпрограмма II «Развитие современной инфраструктуры»      </t>
  </si>
  <si>
    <t>бюджет городского округа</t>
  </si>
  <si>
    <t>бюджет автономного округа</t>
  </si>
  <si>
    <t>федеральный бюджет</t>
  </si>
  <si>
    <t xml:space="preserve">Подпрограмма III «Общее и дополнительное образование» </t>
  </si>
  <si>
    <t xml:space="preserve">Подпрограмма V «Здоровьесбережение и здоровьесозидание» </t>
  </si>
  <si>
    <t>Всего по муниципальной программе:</t>
  </si>
  <si>
    <t xml:space="preserve">          Муниципальная программа утверждена постановлением администрации города Урай от 27.09.2016 №2917. </t>
  </si>
  <si>
    <t xml:space="preserve">          Цель муниципальной программы - обеспечение доступности качественного образования, соответствующего требованиям инновационного развития экономики и современным потребностям общества, а также всестороннего развития и самореализации подростков и молодежи.</t>
  </si>
  <si>
    <t xml:space="preserve">          Цель муниципальной программы - создание условий для сохранения культурной самобытности, доступности культурных благ и обеспечение прав граждан на развитие и реализацию культурного и духовного потенциала на территории города Урай.
    </t>
  </si>
  <si>
    <t xml:space="preserve">          Ответственный исполнитель муниципальной программы – управление по физической культуре, спорту и туризму администрации города Урай.</t>
  </si>
  <si>
    <t>Подпрограмма I «Развитие физической культуры и спорта в городе Урай»</t>
  </si>
  <si>
    <t xml:space="preserve">          Цель муниципальной программы - создание условий для участия некоммерческих организаций в предоставлении гражданам услуг (работ) в социальной сфере.
    </t>
  </si>
  <si>
    <t xml:space="preserve">          Муниципальная программа утверждена постановлением администрации города Урай от 26.09.2017 года №2761. </t>
  </si>
  <si>
    <t xml:space="preserve">          Муниципальная программа утверждена постановлением администрации города Урай 25.09.2018 №2466. </t>
  </si>
  <si>
    <t xml:space="preserve">          Цель муниципальной программы - создание условий, способствующих улучшению жилищных условий и качества жилищного обеспечения жителей, проживающих на территории муниципального образования город Урай.
    </t>
  </si>
  <si>
    <t xml:space="preserve">          Ответственный исполнитель муниципальной программы – управление по учету и распределению муниципального жилого фонда администрации города Урай.</t>
  </si>
  <si>
    <t xml:space="preserve">          Ответственный исполнитель муниципальной программы – управление по культуре и социальным вопросам администрации города Урай.</t>
  </si>
  <si>
    <t xml:space="preserve">          Муниципальная программа утверждена постановлением администрации города Урай от 25.09.2018 №2470. </t>
  </si>
  <si>
    <t xml:space="preserve">          Муниципальная программа утверждена постановлением администрации города Урай от 30.09.2013 №3389.  </t>
  </si>
  <si>
    <t xml:space="preserve">          Цели муниципальной программы - повышение надежности функционирования систем жизнеобеспечения населения; предотвращение ситуаций, которые могут привести к нарушению функционирования систем жизнеобеспечения населения; снижение энергозатрат, повышение энергоэффективности систем жизнеобеспечения.
    </t>
  </si>
  <si>
    <t xml:space="preserve">          Муниципальная программа утверждена постановлением администрации города Урай от 26.09.2017 №2760.  </t>
  </si>
  <si>
    <t xml:space="preserve">          Ответственный исполнитель муниципальной программы – отдел гражданской защиты населения администрации города Урай.</t>
  </si>
  <si>
    <t>Подпрограмма I «Профилактика правонарушений»</t>
  </si>
  <si>
    <t>Подпрограмма II «Профилактика незаконного оборота и потребления наркотических средств и психотропных веществ»</t>
  </si>
  <si>
    <t xml:space="preserve">          Цели муниципальной программы - обеспечение общественной безопасности, правопорядка и привлечение общественности к осуществлению мероприятий по профилактике правонарушений; совершенствование системы профилактики немедицинского потребления наркотиков; предупреждение террористической и экстремистской деятельности.
    </t>
  </si>
  <si>
    <t xml:space="preserve">          Цели муниципальной программы - создание условий для обеспечения жителей возможностью систематически заниматься физической культурой и спортом, массовым спортом, в том числе повышения уровня обеспеченности населения объектами спорта, а также создание условий для развития детско-юношеского спорта, системы отбора и подготовки спортивного резерва; создание условий для развития внутреннего и въездного туризма на территории города Урай.
    </t>
  </si>
  <si>
    <t>1400000000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</si>
  <si>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          Муниципальная программа утверждена постановлением администрации города Урай от 25.09.2018 №2467.  </t>
  </si>
  <si>
    <t xml:space="preserve">          Цели муниципальной программы - повышение безопасности населения и территории города Урай в особый период и в случаях чрезвычайных ситуаций; повышение уровня пожарной безопасности на территории города Урай 
    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</si>
  <si>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</si>
  <si>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Подпрограмма II «Укрепление пожарной безопасности в городе Урай»</t>
  </si>
  <si>
    <t xml:space="preserve">          Муниципальная программа утверждена постановлением администрации города Урай от 27.09.2016 №2916.  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</si>
  <si>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 </t>
  </si>
  <si>
    <t xml:space="preserve">          Цели муниципальной программы - обеспечение права жителей города Урай на благоприятную окружающую среду; обеспечение исполнения требований законодательства в области охраны окружающей среды, лесного законодательства; формирование знаний населения города Урай в области охраны окружающей среды.</t>
  </si>
  <si>
    <t>Основное мероприятие «Санитарная очистка и ликвидация несанкционированных свалок на территории города Урай»</t>
  </si>
  <si>
    <t xml:space="preserve">          Муниципальная программа утверждена постановлением администрации города Урай от  30.09.2015 №3205.  </t>
  </si>
  <si>
    <t xml:space="preserve">          Цели муниципальной программы - создание условий для устойчивого развития малого и среднего предпринимательства на территории города Урай; создание условий для развития потребительского рынка, расширения предложений товаров и услуг на территории города Урай; создание условий для устойчивого развития агропромышленного комплекса и повышение конкурентоспособности сельскохозяйственной продукции, произведенной на территории города Урай.
    </t>
  </si>
  <si>
    <t xml:space="preserve">          Ответственный исполнитель муниципальной программы – отдел содействия малому и среднему предпринимательству администрации города Урай. </t>
  </si>
  <si>
    <t xml:space="preserve">          Муниципальная программа утверждена постановлением администрации города Урай от 25.09.2018 №2469.</t>
  </si>
  <si>
    <t xml:space="preserve">          Цели муниципальной программы -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технологий.
    </t>
  </si>
  <si>
    <t xml:space="preserve">          Ответственный исполнитель муниципальной программы - управление по информационным технологиям и связи администрации города Урай.</t>
  </si>
  <si>
    <t xml:space="preserve">          Муниципальная программа утверждена постановлением администрации города Урай от  30.09.2015 №3209.  
</t>
  </si>
  <si>
    <t xml:space="preserve">          Ответственный исполнитель муниципальной программы – отдел дорожного хозяйства и транспорта администрации города Урай.</t>
  </si>
  <si>
    <t xml:space="preserve">          Цели муниципальной программы -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 обеспечение доступности и повышение качества транспортных услуг населению города Урай.
    </t>
  </si>
  <si>
    <t>Подпрограмма I «Дорожное хозяйство»</t>
  </si>
  <si>
    <t>Подпрограмма II «Транспорт»</t>
  </si>
  <si>
    <t xml:space="preserve">          Муниципальная программа утверждена постановлением администрации города Урай от 26.09.2017 №2759.  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</si>
  <si>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
</t>
  </si>
  <si>
    <t xml:space="preserve">          Муниципальная программа утверждена постановлением администрации города Урай от 25.11.2011 №3476.  
</t>
  </si>
  <si>
    <t xml:space="preserve">          Цель муниципальной программы - повышение эффективности бюджетных расходов в долгосрочной перспективе. Обеспечение условий для устойчивого исполнения расходных обязательств муниципального образования и повышения качества управления муниципальными финансами.
    </t>
  </si>
  <si>
    <t>Подпрограмма I «Организация бюджетного процесса в муниципальном образовании»</t>
  </si>
  <si>
    <t>Подпрограмма II «Обеспечение сбалансированности и устойчивости местного бюджета»</t>
  </si>
  <si>
    <t xml:space="preserve">          Муниципальная программа утверждена постановлением администрации города Урай от 26.09.2017 №2757.  
</t>
  </si>
  <si>
    <t xml:space="preserve">          Ответственные исполнители муниципальной программы – отдел по учету и отчетности администрации  города Урай, сводно-аналитический отдел администрации города Урай. </t>
  </si>
  <si>
    <t xml:space="preserve">          Цели муниципальной программы - совершенствование муниципального управления,  повышение его эффективности; совершенствование организации муниципальной службы,  повышение ее эффективности;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Урай.
    </t>
  </si>
  <si>
    <t>Подпрограмма II «Предоставление государственных и муниципальных услуг»</t>
  </si>
  <si>
    <t>Подпрограмма III «Развитие муниципальной службы и резерва управленческих кадров»</t>
  </si>
  <si>
    <t xml:space="preserve">          Муниципальная программа утверждена постановлением администрации города Урай от 26.09.2017 №2758.  
</t>
  </si>
  <si>
    <t xml:space="preserve">          Ответственный исполнитель муниципальной программы – Муниципальное казенное учреждение «Управление  градостроительства, землепользования и природопользования города Урай». </t>
  </si>
  <si>
    <t xml:space="preserve">          Цели муниципальной программы - 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 способствующих дальнейшему развитию жилищной, инженерной, транспортной и социальной инфраструктур города, с учетом интересов граждан, организаций и предпринимателей по созданию благоприятных условий жизнедеятельности; вовлечение в оборот земель, находящихся в  муниципальной собственности; мониторинг и обновление электронной базы градостроительных данных,  обеспечение информационного и электронного взаимодействия; создание условий на территории города Урай для увеличения объемов индивидуального жилищного строительства.
    </t>
  </si>
  <si>
    <t xml:space="preserve">          Муниципальная программа утверждена постановлением администрации города Урай от 30.09.2013 №3386.  </t>
  </si>
  <si>
    <t xml:space="preserve">          Ответственный исполнитель муниципальной программы – муниципальное казенное учреждение «Управление капитального строительства города Урай».</t>
  </si>
  <si>
    <t xml:space="preserve">          Цели муниципальной программы - создание условий для увеличения объемов жилищного строительства; обеспечение населения города коммунальными услугами нормативного качества; обеспечение надежной и эффективной работы коммунальной инфраструктуры;
обеспечение экологической безопасности, в части обеспечения жителей города коммунальными услугами.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</si>
  <si>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</si>
  <si>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(тыс.рублей)</t>
  </si>
  <si>
    <t xml:space="preserve">3500000000 Муниципальная программа «Развитие жилищно-коммунального комплекса и повышение энергетической эффективности в городе Урай» на 2019 - 2030 годы
                                 </t>
  </si>
  <si>
    <t>Подпрограмма I «Создание условий для обеспечения содержания объектов жилищно-коммунального комплекса города Урай»</t>
  </si>
  <si>
    <t xml:space="preserve">          Муниципальная программа утверждена постановлением администрации города Урай от 25.09.2018 №2468.  
</t>
  </si>
  <si>
    <t xml:space="preserve">          Ответственный исполнитель муниципальной программы – Муниципальное казенное учреждение «Управление жилищно-коммунального хозяйства города Урай». </t>
  </si>
  <si>
    <t xml:space="preserve">          Цели муниципальной программы -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услуг; повышение энергосбережения и энергетической эффективности.
    </t>
  </si>
  <si>
    <t>0200000000   Муниципальная программа «Развитие образования и молодежной политики в городе Урай» на 2019-2030 годы</t>
  </si>
  <si>
    <t xml:space="preserve">          Муниципальная программа утверждена постановлением администрации города Урай от 27.09.2018 №2502.</t>
  </si>
  <si>
    <t xml:space="preserve">          Ответственный исполнитель муниципальной программы – управление образования и молодежной политики администрации города Урай.</t>
  </si>
  <si>
    <t xml:space="preserve">Подпрограмма I «Дошкольное образование»      </t>
  </si>
  <si>
    <t xml:space="preserve">Подпрограмма IV «Развитие муниципальной методической службы»        </t>
  </si>
  <si>
    <t xml:space="preserve">Подпрограмма VI «Молодежная политика»  </t>
  </si>
  <si>
    <t xml:space="preserve">Подпрограмма VII «Каникулярный отдых»  </t>
  </si>
  <si>
    <t xml:space="preserve">          Ответственный исполнитель муниципальной программы – комитет по финансам администрации города Урай.</t>
  </si>
  <si>
    <t>Наименование программы</t>
  </si>
  <si>
    <t>1. Муниципальная программа «Развитие образования и молодежной политики в городе Урай» на 2019-2030 годы</t>
  </si>
  <si>
    <t>4. Муниципальная программа «Поддержка социально ориентированных некоммерческих организаций в городе Урай» на 2018-2030 годы</t>
  </si>
  <si>
    <t>6. Муниципальная программа «Капитальный ремонт и реконструкция систем коммунальной инфраструктуры города Урай» на 2014-2020 годы</t>
  </si>
  <si>
    <t>17.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</si>
  <si>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18. Муниципальная программа «Проектирование и строительство инженерных систем коммунальной инфраструктуры в городе Урай» на 2014-2020 годы</t>
  </si>
  <si>
    <t xml:space="preserve">          Ответственный исполнитель муниципальной программы – муниципальное казенное учреждение  «Управление жилищно-коммунального хозяйства города Урай».</t>
  </si>
  <si>
    <t xml:space="preserve">          Цель муниципальной программы - повышение качества и комфорта городской среды на территории муниципального образования город Урай.</t>
  </si>
  <si>
    <t>% исполнения к годовым плановым назначениям</t>
  </si>
  <si>
    <t>Подпрограмма I «Модернизация и развитие учреждений в сфере культуры»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</si>
  <si>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</si>
  <si>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Подпрограмма III «Обеспечение муниципальной поддержки учреждений культуры и организаций дополнительного образования в сфере культуры»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</si>
  <si>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</si>
  <si>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Основное мероприятие «Приобретение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</si>
  <si>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</si>
  <si>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Основное мероприятие «Предоставление молодым семьям социальных выплат в виде субсидий»</t>
  </si>
  <si>
    <t>Основное мероприятие «Реконструкция нежилого здания детской поликлиники под жилой дом в городе Урай»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</si>
  <si>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</si>
  <si>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 xml:space="preserve">Основное мероприятие «Капитальный ремонт коммунальной инфраструктуры города Урай» 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</si>
  <si>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</si>
  <si>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</si>
  <si>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Подпрограмма III «Участие в профилактике терроризма, а также минимизации и (или)ликвидации последствий проявлений терроризма»</t>
  </si>
  <si>
    <t xml:space="preserve">Подпрограмма IV "Участие в профилактике экстремизма,  а также минимизации и (или)ликвидации последствий проявлений экстремизма» 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</si>
  <si>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</si>
  <si>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</si>
  <si>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</si>
  <si>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Основное мероприятие «Обеспечение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Урай»</t>
  </si>
  <si>
    <t>Основное мероприятие «Информирование населения через средства массовой информации»</t>
  </si>
  <si>
    <t>Основное мероприятие «Обеспечение деятельности муниципального бюджетного учреждения газета «Знамя»</t>
  </si>
  <si>
    <t>Основное мероприятие «Благоустройство территорий муниципального образования»</t>
  </si>
  <si>
    <t>Основное мероприятие «Изготовление и установка объектов внешнего благоустройства на общественных территориях»</t>
  </si>
  <si>
    <t>Основное мероприятие «Проведение конкурсов по благоустройству, участие в конкурсах»</t>
  </si>
  <si>
    <t xml:space="preserve">Основное мероприятие «Мероприятия по подготовке документов градорегулирования» </t>
  </si>
  <si>
    <t xml:space="preserve">Основное мероприятие «Обеспечение реализации МКУ «УГЗиП г.Урай» функций и полномочий администрации города Урай в сфере градостроительства» 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</si>
  <si>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</si>
  <si>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</si>
  <si>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</si>
  <si>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2. Муниципальная программа «Развитие физической культуры, спорта и туризма в городе Урай» на 2019-2030 годы</t>
  </si>
  <si>
    <t>3. Муниципальная программа «Культура города Урай» на 2017-2021 годы</t>
  </si>
  <si>
    <t>7.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</si>
  <si>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8. Муниципальная программа «Охрана окружающей среды в границах города Урай» на 2017-2020 годы</t>
  </si>
  <si>
    <t>9. Муниципальная программа «Развитие транспортной системы города Урай» на 2016-2020 годы</t>
  </si>
  <si>
    <t>10. Муниципальная программа «Профилактика правонарушений на территории города Урай» на 2018-2030 годы</t>
  </si>
  <si>
    <t>12. Муниципальная программа «Информационное общество – Урай» на 2019-2030 годы</t>
  </si>
  <si>
    <t>14. Муниципальная программа «Обеспечение градостроительной деятельности на территории города Урай» на  2018-2030 годы</t>
  </si>
  <si>
    <t>15. 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г.Урай» на период до 2020 года</t>
  </si>
  <si>
    <t xml:space="preserve"> </t>
  </si>
  <si>
    <t>Утверждено на 2019 год (уточнённый план)</t>
  </si>
  <si>
    <t>Исполнено на 01.10.2019 года</t>
  </si>
  <si>
    <t>Подпрограмма I «Создание условий для совершенствования системы муниципального управления», в том числе: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</si>
  <si>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</si>
  <si>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Подпрограмма I «Развитие малого и среднего предпринимательства», в том числе:</t>
  </si>
  <si>
    <t>Расход средств на содержание МКУ "Единая дежурно-диспетчерская служба"осуществлялся с учетом фактического исполнения.</t>
  </si>
  <si>
    <t>5. Муниципальная программа «Улучшение жилищных условий жителей, проживающих на территории муниципального образования город Урай» на 2019-2030 годы, в том числе:</t>
  </si>
  <si>
    <t>11.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годы, в том числе:</t>
  </si>
  <si>
    <t>13. Муниципальная программа «Формирование современной городской среды муниципального образования город Урай» на 2018-2022 годы, в том числе:</t>
  </si>
  <si>
    <t>16. Муниципальная программа «Совершенствование и развитие муниципального управления в городе Урай» на 2018-2030 годы, в том числе:</t>
  </si>
  <si>
    <t>Национальный проект "Жилье и городская среда" (Региональный проект "Обеспечение устойчивого сокращения непригодного для проживания жилищного фонда")</t>
  </si>
  <si>
    <t>Национальный проект "Малое и  среднее предпринимательство и поддержка индивидуальной предпринимательской инициативы" (Региональный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финансированию")</t>
  </si>
  <si>
    <t>Национальный проект "Малое и  среднее предпринимательство и поддержка индивидуальной предпринимательской инициативы" (Региональный проект "Популяризация предпринимательства")</t>
  </si>
  <si>
    <t>Национальный проект "Жилье и городская среда" (Региональный проект «Формирование комфортной городской среды")</t>
  </si>
  <si>
    <t>Национальный проект "Демография" (Региональный проект "Содействие занятости женщин - создание условий дошкольного образования для детей в возрасте до трех лет")</t>
  </si>
  <si>
    <t>Итого</t>
  </si>
  <si>
    <t>В том числе на реализацию национальных (региональных) проектов</t>
  </si>
  <si>
    <t>Исполнено на 01.01.2020 года</t>
  </si>
  <si>
    <t xml:space="preserve">Примечание (причины неисполнения от плановых назначений отчетного периода -менее 95%) </t>
  </si>
  <si>
    <t>Неосвоение средств связано с приостановлением выполнения работ в связи с необходимостью внесения изменений в проектно-сметную документацию, в декабре 2019 года работы возобновлены. Объект планируется к вводу в эксплуатацию в 1 квартале 2020 года.</t>
  </si>
  <si>
    <t>Неосвоение средств в сумме 6 372,5 тыс.руб. связано с процедурой внесения дополнений, согласования технических заданий на проектирование работ по капитальному ремонту зданий МБУ ДО "ЦМДО" и МБОУ СОШ №6, несвоевременным получением Управлением ГЗиП исходных данных (технических условий) от ОАО "ЮТЭК- Региональные сети", в связи с чем работы по проектированию были приостановлены и возобновлены только через месяц. Соответственно срок  выполнения проектных работ продлен до 31.01.2020 года. Кроме, того средства предусмотренные на оказание услуг по ремонту центрального крыльца в МБУ ДО "ЦМДО" в сумме 3 400 млн. руб не освоены по причине неисполнения подрядчиком  своих обязательств по договору. .Ведется работа по расторжению договора с подрядчиком. Пакет документов был направлен в ФАС г.Ханты-Мансийск для вынесения решения. После расторжения договора средства планируется направить на те же цели.</t>
  </si>
  <si>
    <t>Расход средств осуществлен с учетом фактического исполнения.</t>
  </si>
  <si>
    <r>
      <t xml:space="preserve">Экономия средств по </t>
    </r>
    <r>
      <rPr>
        <i/>
        <sz val="10"/>
        <color theme="1"/>
        <rFont val="Times New Roman"/>
        <family val="1"/>
        <charset val="204"/>
      </rPr>
      <t>мероприятию «Осуществление полномочий по созданию и обеспечению деятельности комиссии по делам несовершеннолетних и защите их прав»</t>
    </r>
    <r>
      <rPr>
        <sz val="10"/>
        <color theme="1"/>
        <rFont val="Times New Roman"/>
        <family val="1"/>
        <charset val="204"/>
      </rPr>
      <t xml:space="preserve"> в связи с  наличием больничных листов сотрудников комиссии, оплата по фактически произведенным затратам. </t>
    </r>
  </si>
  <si>
    <t>Подпрограмма III "Развитие сельскохозяйственных товаропроизводителей"</t>
  </si>
  <si>
    <t xml:space="preserve">Расход средств осуществлялся в пределах плановых назначений отчетного периода с учетом фактического исполнения. Кроме того, неисполнение расходов, предусмотренных решением о бюджете на обслуживание муниципального долга, в сумме 1 876,5 тыс.руб. обусловлено отсутствием долговых обязательств у муниципального образования по состоянию на 01.01.2020 года. Невостребованный остаток средств резервного фонда администрации города Урай на конец отчетного года - 950,5 тыс.руб. </t>
  </si>
  <si>
    <t>Остаток в сумме 1383,4 тыс.руб. сложился по причине экономии от проведенных торгов по выполнению работ по благоустройству территории здания и от выполнения работ по монтажу системы горячего водоснабжения здания. Данный остаток средств направлен на замену деревянных оконных блоков на пластиковые стеклопакеты в МБУ "ДШИ"  путем проведения аукциона в электронной форме. Дата проведения аукциона - 10.01.2020.. Дата заключения договора 27.01.2020. Срок выполнения работ до 10.08.2020</t>
  </si>
  <si>
    <t>Неосвоение средств связано с отсутствием претендентов (поставщиков) на приобретение муниципальным образованием 61 квартиры.</t>
  </si>
  <si>
    <t>Отклонение сложилось по результатам проведения закупки конкурентным способом (эл.торги)</t>
  </si>
  <si>
    <t xml:space="preserve">Неосвоение средств обусловлено тем, что в ходе тех. осмотра выполняемых работ на объекте "Инженерные сети микрорайона 1 А, г. Урай" выявлена проблема в невозможности произвести демонтаж колодцев с разработкой котлована, ввиду наличия вблизи сетей связи ОМВД, так же выявлены непредусмотренные ПСД работы по восстановлению благоустройства территории, нарушенной в результате производства работ. Принято решение о приостановке исполнения МК для корректировки и подсчета объемов, а так же внесения соответствующих изменений в ПСД, прохождение экспертизы проекта и получения положительного заключения. Готовность объекта по муниципальному контракту 94%.                                                                                            Кроме того, МК на выполнение кадастровых работ по изготовлению технических планов,  выполнение работ по наращиванию колодца на объекте "Инженерные сети по улице Брусничная в г. Урай", устройство проездов объект "Инженерные сети  и проезды по улицам микрорайона "Южный" (район Орбиты)  в г. Урай", Инженерные сети микрорайона 1 А, г. Урай (СМР, корректировка ПСД) заключены с выполнением работ и сроком оплаты в 2020 году.
</t>
  </si>
  <si>
    <r>
      <t xml:space="preserve">Не освоение средств в полном объеме по мероприятию </t>
    </r>
    <r>
      <rPr>
        <i/>
        <sz val="10"/>
        <color theme="1"/>
        <rFont val="Times New Roman"/>
        <family val="1"/>
        <charset val="204"/>
      </rPr>
      <t xml:space="preserve">"Организация содержания дорожного хозяйства" </t>
    </r>
    <r>
      <rPr>
        <sz val="10"/>
        <color theme="1"/>
        <rFont val="Times New Roman"/>
        <family val="1"/>
        <charset val="204"/>
      </rPr>
      <t xml:space="preserve">выполнение работ по содержанию автомобильной дороги производственной зоны и жилой зоны закрыто по факту, сложилась экономия в размере   - 1457,6 рублей. </t>
    </r>
    <r>
      <rPr>
        <i/>
        <sz val="10"/>
        <color theme="1"/>
        <rFont val="Times New Roman"/>
        <family val="1"/>
        <charset val="204"/>
      </rPr>
      <t xml:space="preserve">"Организация содержания объектов благоустройства" </t>
    </r>
    <r>
      <rPr>
        <sz val="10"/>
        <color theme="1"/>
        <rFont val="Times New Roman"/>
        <family val="1"/>
        <charset val="204"/>
      </rPr>
      <t xml:space="preserve">оплата произведена по факту выполненных работ (водоотведение очистка ливневых стоков, ремонт фонтанного хозяйства, содержание цветников). </t>
    </r>
    <r>
      <rPr>
        <i/>
        <sz val="10"/>
        <color theme="1"/>
        <rFont val="Times New Roman"/>
        <family val="1"/>
        <charset val="204"/>
      </rPr>
      <t xml:space="preserve">"Организация ремонта муниципального жилищного фонда" </t>
    </r>
    <r>
      <rPr>
        <sz val="10"/>
        <color theme="1"/>
        <rFont val="Times New Roman"/>
        <family val="1"/>
        <charset val="204"/>
      </rPr>
      <t>экономия в сумме 3 051,2 тыс.руб. сложилась по результатам проведенных конкурсных торгов на обостройство контейнерных площадок .</t>
    </r>
    <r>
      <rPr>
        <i/>
        <sz val="10"/>
        <color theme="1"/>
        <rFont val="Times New Roman"/>
        <family val="1"/>
        <charset val="204"/>
      </rPr>
      <t xml:space="preserve">"Снос аварийных многоквартирных жилых домов" </t>
    </r>
    <r>
      <rPr>
        <sz val="10"/>
        <color theme="1"/>
        <rFont val="Times New Roman"/>
        <family val="1"/>
        <charset val="204"/>
      </rPr>
      <t>электронный аукцион на выполнение работ по сносу строений, разборке конструкций, вывозу строительного мусора и отсыпке участков под домами песком по адресу микрорайон 1А, дома 1, 3, 4  состоялся  24.12.2019г. МК заключен со сроком исполнения I квартал 2020 года.</t>
    </r>
  </si>
  <si>
    <t>Неосвоение связанно с некачественной поставкой МАФов, муниципальный контракт расторгнут в одностороннем порядке. Повторное проведение аукциона в 2020 году.</t>
  </si>
  <si>
    <t>Приложение 3</t>
  </si>
  <si>
    <t xml:space="preserve">          Исполнение расходов бюджета городского округа город Урай на реализацию муниципальных программ за 2019 год </t>
  </si>
  <si>
    <t>0300000000 «Развитие физической культуры, спорта и туризма в городе Урай» на 2019-2030 годы</t>
  </si>
  <si>
    <t>0400000000   Муниципальная программа «Культура города Урай» на 2017-2021 годы»</t>
  </si>
  <si>
    <t>0700000000 Муниципальная программа «Поддержка социально ориентированных некоммерческих  организаций в городе Урай» на 2018 - 2030 годы</t>
  </si>
  <si>
    <t>0800000000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</si>
  <si>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 xml:space="preserve">0900000000 Муниципальная программа «Капитальный ремонт и реконструкция систем коммунальной инфраструктуры города Урай на 2014-2020 годы» </t>
  </si>
  <si>
    <t xml:space="preserve">2200000000 Муниципальная программа «Профилактика правонарушений на территории города Урай» на 2018-2030 годы </t>
  </si>
  <si>
    <t>2300000000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</si>
  <si>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2400000000 Муниципальная программа «Информационное общество – Урай» на 2019-2030 годы</t>
  </si>
  <si>
    <t xml:space="preserve">2500000000 Муниципальная программа «Формирование современной городской среды муниципального образования город Урай» на 2018-2022 годы» </t>
  </si>
  <si>
    <t xml:space="preserve">2800000000 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г.Урай» на период до 2020 года </t>
  </si>
  <si>
    <t xml:space="preserve">2900000000 Муниципальная программа «Совершенствование и развитие муниципального управления в городе Урай» на 2018-2030 годы» </t>
  </si>
  <si>
    <t>Неполное освоение средств связано с отсутствием претендентов в номинации "Лучшее новогоднее оформление дворовой территории многоквартирного жилого дома" конкурса "Зимняя сказка".</t>
  </si>
  <si>
    <t>к разделу 3 пояснительной записки формы 0503360</t>
  </si>
  <si>
    <t>Фактические расходы были произведены на меньшую сумму чем планировалось</t>
  </si>
  <si>
    <t xml:space="preserve">Неосвоение средств в сумме 3 408,0 тыс.руб. на объектах "Обустройство кладбища №2,№3 (ПИР) связано с  приостановкой ПИР по причинам:задержки предоставления градостроительного плана и не благоприятных погодных условий для выполнения полевых изыскательских работ о чем составлен акт. Работы будут продолжены в 2020 году. Кроме того подрядчиком нарушены сроки выполнения проектных и кадастровых работ на сумму 1063,5 тыс.руб. по ряду объектов благоустройства, подрядчику выставлена претензия. Выполнение работ в рамках МК по ремонту площади "Первооткрывателей и "Мемориала Памяти" в сумме 4 955,3 тыс.руб. не выполнено. Подрядчику направлена претензия о нарушение сроков выполнения работ и необходимостью устранить замечания,осуществить выполнение работ в полном объеме и оплатить неустойку. </t>
  </si>
  <si>
    <t>Правила землепользования и застройки прошли процедуру публичных слушаний и утверждены в установленном порядке. Подрядной организацией постановка 25 территориальных зон на кадастровый учет,выполнена частично: в соответствии с требованиями законодательства поставлены на учет 8 территориальных зон.Землеустроительные дела 17 территориальных зон неоднократно направлялись в кадастровые органы, но в постановке на кадастровый учет было отказано по причине пересечения границ указанных территориальных зон с границами объектов,сведения о которых содержаться в ЕГРН. В кадастровые дела вносятся изменения подрядной организацией. Работы по постановке на кадастровый учет в 2020 году будет продолжены. Подрядчику выставлена неустойка по исполнению контракта.</t>
  </si>
  <si>
    <t>Оплата произведена с учетом фактического исполнения, кроме того поступил возврат средств ФСС в сумме 365,8тыс.руб.</t>
  </si>
  <si>
    <t>Неосвоение средств в сумме 114,6 тыс.руб. по выполнению кадастровых работ обусловлено устранением подрядчиком замечаний Росреестра.  Письмом Департамента по управлению гос. имуществом ХМАО-Югры от 31.01.2020 №12-исх-604 получено разъяснение по действиям администрации в вопросе предостваления земельных участков нуждающимся. Заключенные МК будут расторгнуты по соглашению сторон в связи с отсутствием необходимости выполнения кадастровых работ.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</si>
</sst>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;[Red]\-#,##0.0;0.0"/>
    <numFmt numFmtId="168" formatCode="0000000000"/>
    <numFmt numFmtId="169" formatCode="#,##0.0"/>
    <numFmt numFmtId="170" formatCode="0.0"/>
    <numFmt numFmtId="171" formatCode="#,##0.0_ ;\-#,##0.0\ 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3" fillId="2" borderId="0" xfId="0" applyFont="1" applyFill="1"/>
    <xf numFmtId="165" fontId="3" fillId="2" borderId="0" xfId="1" applyNumberFormat="1" applyFont="1" applyFill="1"/>
    <xf numFmtId="165" fontId="5" fillId="2" borderId="0" xfId="1" applyNumberFormat="1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3" fillId="0" borderId="0" xfId="1" applyNumberFormat="1" applyFont="1" applyFill="1"/>
    <xf numFmtId="0" fontId="3" fillId="0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/>
    <xf numFmtId="0" fontId="4" fillId="2" borderId="0" xfId="0" applyFont="1" applyFill="1" applyBorder="1" applyAlignment="1">
      <alignment horizontal="justify" vertical="center" wrapText="1"/>
    </xf>
    <xf numFmtId="165" fontId="9" fillId="2" borderId="0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wrapText="1"/>
    </xf>
    <xf numFmtId="165" fontId="4" fillId="2" borderId="0" xfId="1" applyNumberFormat="1" applyFont="1" applyFill="1" applyAlignment="1">
      <alignment horizontal="justify" vertical="center"/>
    </xf>
    <xf numFmtId="0" fontId="5" fillId="2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165" fontId="5" fillId="2" borderId="0" xfId="1" applyNumberFormat="1" applyFont="1" applyFill="1" applyBorder="1" applyAlignment="1">
      <alignment horizontal="right" wrapText="1"/>
    </xf>
    <xf numFmtId="165" fontId="5" fillId="2" borderId="0" xfId="1" applyNumberFormat="1" applyFont="1" applyFill="1" applyBorder="1" applyAlignment="1">
      <alignment horizontal="justify" vertical="center"/>
    </xf>
    <xf numFmtId="168" fontId="10" fillId="0" borderId="0" xfId="2" applyNumberFormat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/>
    <xf numFmtId="0" fontId="4" fillId="2" borderId="0" xfId="0" applyFont="1" applyFill="1" applyBorder="1" applyAlignment="1">
      <alignment horizontal="justify" vertical="center"/>
    </xf>
    <xf numFmtId="165" fontId="4" fillId="2" borderId="0" xfId="1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165" fontId="6" fillId="0" borderId="0" xfId="1" applyNumberFormat="1" applyFont="1" applyFill="1" applyBorder="1" applyAlignment="1">
      <alignment horizontal="center" wrapText="1"/>
    </xf>
    <xf numFmtId="165" fontId="9" fillId="0" borderId="0" xfId="1" applyNumberFormat="1" applyFont="1" applyFill="1"/>
    <xf numFmtId="0" fontId="5" fillId="2" borderId="0" xfId="2" applyNumberFormat="1" applyFont="1" applyFill="1" applyBorder="1" applyAlignment="1" applyProtection="1">
      <alignment vertical="center" wrapText="1"/>
      <protection hidden="1"/>
    </xf>
    <xf numFmtId="165" fontId="9" fillId="2" borderId="0" xfId="1" applyNumberFormat="1" applyFont="1" applyFill="1"/>
    <xf numFmtId="0" fontId="5" fillId="0" borderId="0" xfId="2" applyNumberFormat="1" applyFont="1" applyFill="1" applyBorder="1" applyAlignment="1" applyProtection="1">
      <alignment horizontal="left" wrapText="1"/>
      <protection hidden="1"/>
    </xf>
    <xf numFmtId="166" fontId="6" fillId="2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166" fontId="3" fillId="2" borderId="0" xfId="0" applyNumberFormat="1" applyFont="1" applyFill="1"/>
    <xf numFmtId="168" fontId="11" fillId="0" borderId="0" xfId="2" applyNumberFormat="1" applyFont="1" applyFill="1" applyBorder="1" applyAlignment="1" applyProtection="1">
      <alignment wrapText="1"/>
      <protection hidden="1"/>
    </xf>
    <xf numFmtId="165" fontId="11" fillId="2" borderId="0" xfId="1" applyNumberFormat="1" applyFont="1" applyFill="1" applyBorder="1" applyAlignment="1">
      <alignment horizontal="center" wrapText="1"/>
    </xf>
    <xf numFmtId="165" fontId="11" fillId="2" borderId="0" xfId="1" applyNumberFormat="1" applyFont="1" applyFill="1" applyBorder="1" applyAlignment="1"/>
    <xf numFmtId="49" fontId="5" fillId="2" borderId="0" xfId="1" applyNumberFormat="1" applyFont="1" applyFill="1" applyBorder="1" applyAlignment="1">
      <alignment vertical="center" wrapText="1"/>
    </xf>
    <xf numFmtId="0" fontId="7" fillId="0" borderId="0" xfId="0" applyFont="1" applyFill="1"/>
    <xf numFmtId="165" fontId="3" fillId="2" borderId="0" xfId="1" applyNumberFormat="1" applyFont="1" applyFill="1" applyAlignment="1">
      <alignment vertical="center"/>
    </xf>
    <xf numFmtId="165" fontId="9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165" fontId="12" fillId="0" borderId="0" xfId="1" applyNumberFormat="1" applyFont="1" applyBorder="1"/>
    <xf numFmtId="0" fontId="4" fillId="2" borderId="0" xfId="0" applyFont="1" applyFill="1" applyAlignment="1">
      <alignment vertical="center"/>
    </xf>
    <xf numFmtId="165" fontId="3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wrapText="1"/>
    </xf>
    <xf numFmtId="0" fontId="6" fillId="2" borderId="1" xfId="1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165" fontId="6" fillId="2" borderId="1" xfId="1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168" fontId="5" fillId="0" borderId="0" xfId="2" applyNumberFormat="1" applyFont="1" applyFill="1" applyBorder="1" applyAlignment="1" applyProtection="1">
      <alignment wrapText="1"/>
      <protection hidden="1"/>
    </xf>
    <xf numFmtId="169" fontId="5" fillId="2" borderId="0" xfId="0" applyNumberFormat="1" applyFont="1" applyFill="1" applyBorder="1" applyAlignment="1">
      <alignment horizontal="center" wrapText="1"/>
    </xf>
    <xf numFmtId="169" fontId="9" fillId="2" borderId="0" xfId="1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166" fontId="15" fillId="2" borderId="1" xfId="0" applyNumberFormat="1" applyFont="1" applyFill="1" applyBorder="1" applyAlignment="1">
      <alignment wrapText="1"/>
    </xf>
    <xf numFmtId="165" fontId="15" fillId="2" borderId="1" xfId="1" applyNumberFormat="1" applyFont="1" applyFill="1" applyBorder="1"/>
    <xf numFmtId="0" fontId="16" fillId="2" borderId="4" xfId="0" applyFont="1" applyFill="1" applyBorder="1" applyAlignment="1">
      <alignment wrapText="1"/>
    </xf>
    <xf numFmtId="166" fontId="16" fillId="2" borderId="1" xfId="0" applyNumberFormat="1" applyFont="1" applyFill="1" applyBorder="1" applyAlignment="1">
      <alignment wrapText="1"/>
    </xf>
    <xf numFmtId="165" fontId="16" fillId="2" borderId="1" xfId="1" applyNumberFormat="1" applyFont="1" applyFill="1" applyBorder="1"/>
    <xf numFmtId="0" fontId="14" fillId="0" borderId="1" xfId="0" applyFont="1" applyFill="1" applyBorder="1" applyAlignment="1">
      <alignment horizontal="left" wrapText="1"/>
    </xf>
    <xf numFmtId="165" fontId="14" fillId="0" borderId="3" xfId="1" applyNumberFormat="1" applyFont="1" applyBorder="1" applyAlignment="1">
      <alignment wrapText="1"/>
    </xf>
    <xf numFmtId="165" fontId="14" fillId="2" borderId="1" xfId="1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165" fontId="14" fillId="0" borderId="3" xfId="1" applyNumberFormat="1" applyFont="1" applyFill="1" applyBorder="1" applyAlignment="1" applyProtection="1">
      <alignment wrapText="1"/>
      <protection hidden="1"/>
    </xf>
    <xf numFmtId="167" fontId="14" fillId="0" borderId="1" xfId="2" applyNumberFormat="1" applyFont="1" applyFill="1" applyBorder="1" applyAlignment="1" applyProtection="1">
      <alignment horizontal="left" wrapText="1"/>
      <protection hidden="1"/>
    </xf>
    <xf numFmtId="0" fontId="14" fillId="0" borderId="1" xfId="0" applyFont="1" applyBorder="1" applyAlignment="1">
      <alignment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vertical="center"/>
    </xf>
    <xf numFmtId="165" fontId="18" fillId="2" borderId="0" xfId="1" applyNumberFormat="1" applyFont="1" applyFill="1" applyAlignment="1">
      <alignment vertical="center"/>
    </xf>
    <xf numFmtId="165" fontId="18" fillId="2" borderId="0" xfId="1" applyNumberFormat="1" applyFont="1" applyFill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justify" vertical="center"/>
    </xf>
    <xf numFmtId="0" fontId="18" fillId="2" borderId="0" xfId="0" applyFont="1" applyFill="1" applyBorder="1" applyAlignment="1">
      <alignment horizontal="justify" vertical="center" wrapText="1"/>
    </xf>
    <xf numFmtId="165" fontId="19" fillId="2" borderId="0" xfId="1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0" fontId="15" fillId="2" borderId="1" xfId="0" applyFont="1" applyFill="1" applyBorder="1" applyAlignment="1">
      <alignment wrapText="1"/>
    </xf>
    <xf numFmtId="165" fontId="0" fillId="2" borderId="1" xfId="1" applyNumberFormat="1" applyFont="1" applyFill="1" applyBorder="1"/>
    <xf numFmtId="0" fontId="0" fillId="2" borderId="0" xfId="0" applyFont="1" applyFill="1"/>
    <xf numFmtId="0" fontId="16" fillId="2" borderId="1" xfId="0" applyFont="1" applyFill="1" applyBorder="1" applyAlignment="1">
      <alignment wrapText="1"/>
    </xf>
    <xf numFmtId="165" fontId="14" fillId="2" borderId="1" xfId="1" applyNumberFormat="1" applyFont="1" applyFill="1" applyBorder="1"/>
    <xf numFmtId="168" fontId="16" fillId="0" borderId="1" xfId="2" applyNumberFormat="1" applyFont="1" applyFill="1" applyBorder="1" applyAlignment="1" applyProtection="1">
      <alignment wrapText="1"/>
      <protection hidden="1"/>
    </xf>
    <xf numFmtId="166" fontId="16" fillId="0" borderId="1" xfId="0" applyNumberFormat="1" applyFont="1" applyFill="1" applyBorder="1" applyAlignment="1">
      <alignment wrapText="1"/>
    </xf>
    <xf numFmtId="0" fontId="20" fillId="2" borderId="1" xfId="1" applyNumberFormat="1" applyFont="1" applyFill="1" applyBorder="1" applyAlignment="1">
      <alignment wrapText="1"/>
    </xf>
    <xf numFmtId="165" fontId="20" fillId="2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wrapText="1"/>
    </xf>
    <xf numFmtId="165" fontId="21" fillId="2" borderId="1" xfId="1" applyNumberFormat="1" applyFont="1" applyFill="1" applyBorder="1"/>
    <xf numFmtId="165" fontId="18" fillId="2" borderId="0" xfId="1" applyNumberFormat="1" applyFont="1" applyFill="1" applyAlignment="1">
      <alignment horizontal="justify" vertical="center"/>
    </xf>
    <xf numFmtId="165" fontId="13" fillId="2" borderId="1" xfId="1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165" fontId="16" fillId="0" borderId="1" xfId="1" applyNumberFormat="1" applyFont="1" applyFill="1" applyBorder="1" applyAlignment="1">
      <alignment wrapText="1"/>
    </xf>
    <xf numFmtId="165" fontId="16" fillId="2" borderId="1" xfId="1" applyNumberFormat="1" applyFont="1" applyFill="1" applyBorder="1" applyAlignment="1">
      <alignment wrapText="1"/>
    </xf>
    <xf numFmtId="170" fontId="16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justify"/>
    </xf>
    <xf numFmtId="168" fontId="22" fillId="0" borderId="1" xfId="2" applyNumberFormat="1" applyFont="1" applyFill="1" applyBorder="1" applyAlignment="1" applyProtection="1">
      <alignment wrapText="1"/>
      <protection hidden="1"/>
    </xf>
    <xf numFmtId="0" fontId="1" fillId="2" borderId="0" xfId="0" applyFont="1" applyFill="1"/>
    <xf numFmtId="169" fontId="16" fillId="2" borderId="1" xfId="0" applyNumberFormat="1" applyFont="1" applyFill="1" applyBorder="1" applyAlignment="1">
      <alignment horizontal="center" wrapText="1"/>
    </xf>
    <xf numFmtId="0" fontId="20" fillId="2" borderId="1" xfId="1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168" fontId="23" fillId="0" borderId="1" xfId="2" applyNumberFormat="1" applyFont="1" applyFill="1" applyBorder="1" applyAlignment="1" applyProtection="1">
      <alignment wrapText="1"/>
      <protection hidden="1"/>
    </xf>
    <xf numFmtId="169" fontId="24" fillId="2" borderId="1" xfId="0" applyNumberFormat="1" applyFont="1" applyFill="1" applyBorder="1" applyAlignment="1">
      <alignment horizontal="center" wrapText="1"/>
    </xf>
    <xf numFmtId="165" fontId="24" fillId="2" borderId="1" xfId="1" applyNumberFormat="1" applyFont="1" applyFill="1" applyBorder="1"/>
    <xf numFmtId="165" fontId="24" fillId="2" borderId="1" xfId="1" applyNumberFormat="1" applyFont="1" applyFill="1" applyBorder="1" applyAlignment="1">
      <alignment vertical="center"/>
    </xf>
    <xf numFmtId="0" fontId="14" fillId="0" borderId="1" xfId="1" applyNumberFormat="1" applyFont="1" applyFill="1" applyBorder="1" applyAlignment="1">
      <alignment wrapText="1"/>
    </xf>
    <xf numFmtId="0" fontId="20" fillId="2" borderId="1" xfId="1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165" fontId="14" fillId="0" borderId="0" xfId="1" applyNumberFormat="1" applyFont="1" applyBorder="1" applyAlignment="1">
      <alignment wrapText="1"/>
    </xf>
    <xf numFmtId="165" fontId="0" fillId="2" borderId="0" xfId="1" applyNumberFormat="1" applyFont="1" applyFill="1" applyBorder="1" applyAlignment="1">
      <alignment wrapText="1"/>
    </xf>
    <xf numFmtId="165" fontId="0" fillId="2" borderId="0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2" borderId="0" xfId="0" applyFont="1" applyFill="1"/>
    <xf numFmtId="165" fontId="18" fillId="2" borderId="0" xfId="1" applyNumberFormat="1" applyFont="1" applyFill="1" applyBorder="1" applyAlignment="1">
      <alignment horizontal="center" wrapText="1"/>
    </xf>
    <xf numFmtId="165" fontId="14" fillId="0" borderId="1" xfId="1" applyNumberFormat="1" applyFont="1" applyBorder="1" applyAlignment="1">
      <alignment wrapText="1"/>
    </xf>
    <xf numFmtId="0" fontId="13" fillId="2" borderId="0" xfId="0" applyFont="1" applyFill="1"/>
    <xf numFmtId="168" fontId="14" fillId="0" borderId="1" xfId="2" applyNumberFormat="1" applyFont="1" applyFill="1" applyBorder="1" applyAlignment="1" applyProtection="1">
      <alignment wrapText="1"/>
      <protection hidden="1"/>
    </xf>
    <xf numFmtId="165" fontId="14" fillId="0" borderId="1" xfId="1" applyNumberFormat="1" applyFont="1" applyFill="1" applyBorder="1" applyAlignment="1" applyProtection="1">
      <alignment wrapText="1"/>
      <protection hidden="1"/>
    </xf>
    <xf numFmtId="165" fontId="14" fillId="2" borderId="1" xfId="1" applyNumberFormat="1" applyFont="1" applyFill="1" applyBorder="1" applyAlignment="1"/>
    <xf numFmtId="170" fontId="16" fillId="2" borderId="1" xfId="0" applyNumberFormat="1" applyFont="1" applyFill="1" applyBorder="1" applyAlignment="1">
      <alignment horizontal="right" wrapText="1"/>
    </xf>
    <xf numFmtId="170" fontId="14" fillId="2" borderId="1" xfId="1" applyNumberFormat="1" applyFont="1" applyFill="1" applyBorder="1" applyAlignment="1">
      <alignment horizontal="right"/>
    </xf>
    <xf numFmtId="165" fontId="14" fillId="0" borderId="1" xfId="1" applyNumberFormat="1" applyFont="1" applyBorder="1" applyAlignment="1"/>
    <xf numFmtId="165" fontId="14" fillId="0" borderId="1" xfId="1" applyNumberFormat="1" applyFont="1" applyBorder="1" applyAlignment="1">
      <alignment horizontal="right" wrapText="1"/>
    </xf>
    <xf numFmtId="169" fontId="14" fillId="0" borderId="1" xfId="1" applyNumberFormat="1" applyFont="1" applyBorder="1" applyAlignment="1">
      <alignment horizontal="right" wrapText="1"/>
    </xf>
    <xf numFmtId="165" fontId="15" fillId="2" borderId="1" xfId="1" applyNumberFormat="1" applyFont="1" applyFill="1" applyBorder="1" applyAlignment="1"/>
    <xf numFmtId="165" fontId="0" fillId="2" borderId="1" xfId="1" applyNumberFormat="1" applyFont="1" applyFill="1" applyBorder="1" applyAlignment="1">
      <alignment vertical="center"/>
    </xf>
    <xf numFmtId="165" fontId="16" fillId="2" borderId="1" xfId="1" applyNumberFormat="1" applyFont="1" applyFill="1" applyBorder="1" applyAlignment="1"/>
    <xf numFmtId="0" fontId="18" fillId="0" borderId="2" xfId="0" applyFont="1" applyBorder="1" applyAlignment="1"/>
    <xf numFmtId="170" fontId="13" fillId="0" borderId="1" xfId="1" applyNumberFormat="1" applyFont="1" applyFill="1" applyBorder="1" applyAlignment="1">
      <alignment horizontal="right"/>
    </xf>
    <xf numFmtId="169" fontId="16" fillId="2" borderId="1" xfId="0" applyNumberFormat="1" applyFont="1" applyFill="1" applyBorder="1" applyAlignment="1">
      <alignment horizontal="right" wrapText="1"/>
    </xf>
    <xf numFmtId="170" fontId="25" fillId="0" borderId="1" xfId="1" applyNumberFormat="1" applyFont="1" applyFill="1" applyBorder="1" applyAlignment="1">
      <alignment horizontal="right"/>
    </xf>
    <xf numFmtId="170" fontId="19" fillId="0" borderId="1" xfId="1" applyNumberFormat="1" applyFont="1" applyFill="1" applyBorder="1" applyAlignment="1">
      <alignment horizontal="right"/>
    </xf>
    <xf numFmtId="0" fontId="16" fillId="2" borderId="1" xfId="0" applyNumberFormat="1" applyFont="1" applyFill="1" applyBorder="1" applyAlignment="1">
      <alignment horizontal="justify" vertical="center" wrapText="1"/>
    </xf>
    <xf numFmtId="165" fontId="16" fillId="0" borderId="1" xfId="1" applyNumberFormat="1" applyFont="1" applyFill="1" applyBorder="1" applyAlignment="1" applyProtection="1">
      <alignment vertical="center" wrapText="1"/>
      <protection hidden="1"/>
    </xf>
    <xf numFmtId="170" fontId="16" fillId="0" borderId="1" xfId="1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21" fillId="2" borderId="0" xfId="0" applyFont="1" applyFill="1"/>
    <xf numFmtId="165" fontId="21" fillId="2" borderId="0" xfId="1" applyNumberFormat="1" applyFont="1" applyFill="1"/>
    <xf numFmtId="165" fontId="19" fillId="2" borderId="0" xfId="1" applyNumberFormat="1" applyFont="1" applyFill="1"/>
    <xf numFmtId="165" fontId="0" fillId="2" borderId="0" xfId="1" applyNumberFormat="1" applyFont="1" applyFill="1"/>
    <xf numFmtId="165" fontId="20" fillId="2" borderId="0" xfId="1" applyNumberFormat="1" applyFont="1" applyFill="1"/>
    <xf numFmtId="165" fontId="16" fillId="2" borderId="1" xfId="1" applyNumberFormat="1" applyFont="1" applyFill="1" applyBorder="1" applyAlignment="1">
      <alignment horizontal="center" wrapText="1"/>
    </xf>
    <xf numFmtId="165" fontId="14" fillId="2" borderId="1" xfId="1" applyNumberFormat="1" applyFont="1" applyFill="1" applyBorder="1" applyAlignment="1">
      <alignment horizontal="justify"/>
    </xf>
    <xf numFmtId="165" fontId="15" fillId="2" borderId="1" xfId="1" applyNumberFormat="1" applyFont="1" applyFill="1" applyBorder="1" applyAlignment="1">
      <alignment horizontal="justify"/>
    </xf>
    <xf numFmtId="165" fontId="14" fillId="2" borderId="1" xfId="1" applyNumberFormat="1" applyFont="1" applyFill="1" applyBorder="1" applyAlignment="1">
      <alignment horizontal="right" wrapText="1"/>
    </xf>
    <xf numFmtId="0" fontId="20" fillId="2" borderId="1" xfId="1" applyNumberFormat="1" applyFont="1" applyFill="1" applyBorder="1" applyAlignment="1">
      <alignment horizontal="justify" vertical="center"/>
    </xf>
    <xf numFmtId="0" fontId="14" fillId="2" borderId="0" xfId="0" applyFont="1" applyFill="1" applyAlignment="1">
      <alignment horizontal="justify" vertical="center"/>
    </xf>
    <xf numFmtId="165" fontId="14" fillId="2" borderId="1" xfId="1" applyNumberFormat="1" applyFont="1" applyFill="1" applyBorder="1" applyAlignment="1">
      <alignment horizontal="justify" vertical="center"/>
    </xf>
    <xf numFmtId="0" fontId="20" fillId="2" borderId="5" xfId="1" applyNumberFormat="1" applyFont="1" applyFill="1" applyBorder="1" applyAlignment="1">
      <alignment horizontal="left" vertical="center" wrapText="1"/>
    </xf>
    <xf numFmtId="165" fontId="15" fillId="2" borderId="1" xfId="1" applyNumberFormat="1" applyFont="1" applyFill="1" applyBorder="1" applyAlignment="1">
      <alignment horizontal="right"/>
    </xf>
    <xf numFmtId="165" fontId="14" fillId="2" borderId="1" xfId="1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 wrapText="1"/>
    </xf>
    <xf numFmtId="170" fontId="14" fillId="2" borderId="1" xfId="1" applyNumberFormat="1" applyFont="1" applyFill="1" applyBorder="1" applyAlignment="1">
      <alignment horizontal="right" wrapText="1"/>
    </xf>
    <xf numFmtId="170" fontId="14" fillId="2" borderId="1" xfId="1" applyNumberFormat="1" applyFont="1" applyFill="1" applyBorder="1" applyAlignment="1"/>
    <xf numFmtId="0" fontId="14" fillId="2" borderId="1" xfId="0" applyFont="1" applyFill="1" applyBorder="1" applyAlignment="1">
      <alignment horizontal="left" vertical="center" wrapText="1"/>
    </xf>
    <xf numFmtId="170" fontId="14" fillId="2" borderId="1" xfId="0" applyNumberFormat="1" applyFont="1" applyFill="1" applyBorder="1" applyAlignment="1">
      <alignment horizontal="right" wrapText="1"/>
    </xf>
    <xf numFmtId="0" fontId="20" fillId="2" borderId="4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169" fontId="14" fillId="2" borderId="1" xfId="1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165" fontId="24" fillId="2" borderId="1" xfId="1" applyNumberFormat="1" applyFont="1" applyFill="1" applyBorder="1" applyAlignment="1">
      <alignment horizontal="right" wrapText="1"/>
    </xf>
    <xf numFmtId="169" fontId="24" fillId="2" borderId="1" xfId="1" applyNumberFormat="1" applyFont="1" applyFill="1" applyBorder="1" applyAlignment="1">
      <alignment wrapText="1"/>
    </xf>
    <xf numFmtId="0" fontId="16" fillId="2" borderId="0" xfId="0" applyFont="1" applyFill="1" applyAlignment="1">
      <alignment horizontal="justify" vertical="center"/>
    </xf>
    <xf numFmtId="0" fontId="18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170" fontId="14" fillId="2" borderId="1" xfId="1" applyNumberFormat="1" applyFont="1" applyFill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165" fontId="14" fillId="0" borderId="1" xfId="1" applyNumberFormat="1" applyFont="1" applyFill="1" applyBorder="1" applyAlignment="1">
      <alignment wrapText="1"/>
    </xf>
    <xf numFmtId="165" fontId="0" fillId="2" borderId="0" xfId="1" applyNumberFormat="1" applyFont="1" applyFill="1" applyAlignment="1">
      <alignment vertical="center"/>
    </xf>
    <xf numFmtId="165" fontId="13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wrapText="1"/>
    </xf>
    <xf numFmtId="166" fontId="14" fillId="0" borderId="1" xfId="0" applyNumberFormat="1" applyFont="1" applyBorder="1" applyAlignment="1">
      <alignment horizontal="center" wrapText="1"/>
    </xf>
    <xf numFmtId="165" fontId="14" fillId="2" borderId="1" xfId="1" applyNumberFormat="1" applyFont="1" applyFill="1" applyBorder="1" applyAlignment="1">
      <alignment horizontal="center" wrapText="1"/>
    </xf>
    <xf numFmtId="165" fontId="14" fillId="2" borderId="0" xfId="1" applyNumberFormat="1" applyFont="1" applyFill="1" applyBorder="1" applyAlignment="1">
      <alignment horizontal="center" wrapText="1"/>
    </xf>
    <xf numFmtId="166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justify"/>
    </xf>
    <xf numFmtId="0" fontId="14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 applyAlignment="1">
      <alignment horizontal="center" wrapText="1"/>
    </xf>
    <xf numFmtId="166" fontId="27" fillId="2" borderId="1" xfId="0" applyNumberFormat="1" applyFont="1" applyFill="1" applyBorder="1" applyAlignment="1">
      <alignment horizontal="center" wrapText="1"/>
    </xf>
    <xf numFmtId="165" fontId="20" fillId="2" borderId="0" xfId="1" applyNumberFormat="1" applyFont="1" applyFill="1" applyBorder="1" applyAlignment="1">
      <alignment horizontal="center" wrapText="1"/>
    </xf>
    <xf numFmtId="0" fontId="19" fillId="2" borderId="0" xfId="0" applyFont="1" applyFill="1"/>
    <xf numFmtId="166" fontId="23" fillId="0" borderId="1" xfId="0" applyNumberFormat="1" applyFont="1" applyBorder="1" applyAlignment="1">
      <alignment horizontal="center" wrapText="1"/>
    </xf>
    <xf numFmtId="166" fontId="23" fillId="2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165" fontId="0" fillId="0" borderId="0" xfId="1" applyNumberFormat="1" applyFont="1" applyFill="1"/>
    <xf numFmtId="0" fontId="0" fillId="0" borderId="0" xfId="0" applyFont="1" applyFill="1"/>
    <xf numFmtId="0" fontId="23" fillId="0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165" fontId="15" fillId="2" borderId="1" xfId="1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left" vertical="center" wrapText="1"/>
    </xf>
    <xf numFmtId="165" fontId="24" fillId="0" borderId="1" xfId="1" applyNumberFormat="1" applyFont="1" applyBorder="1"/>
    <xf numFmtId="165" fontId="24" fillId="2" borderId="1" xfId="1" applyNumberFormat="1" applyFont="1" applyFill="1" applyBorder="1" applyAlignment="1">
      <alignment horizontal="center" wrapText="1"/>
    </xf>
    <xf numFmtId="166" fontId="3" fillId="2" borderId="0" xfId="0" applyNumberFormat="1" applyFont="1" applyFill="1" applyAlignment="1">
      <alignment wrapText="1"/>
    </xf>
    <xf numFmtId="49" fontId="5" fillId="2" borderId="0" xfId="0" applyNumberFormat="1" applyFont="1" applyFill="1" applyBorder="1" applyAlignment="1">
      <alignment wrapText="1"/>
    </xf>
    <xf numFmtId="165" fontId="5" fillId="0" borderId="0" xfId="1" applyNumberFormat="1" applyFont="1" applyBorder="1" applyAlignment="1">
      <alignment wrapText="1"/>
    </xf>
    <xf numFmtId="165" fontId="8" fillId="2" borderId="0" xfId="1" applyNumberFormat="1" applyFont="1" applyFill="1"/>
    <xf numFmtId="0" fontId="11" fillId="2" borderId="0" xfId="0" applyFont="1" applyFill="1" applyAlignment="1">
      <alignment horizontal="justify" vertical="center"/>
    </xf>
    <xf numFmtId="0" fontId="6" fillId="2" borderId="0" xfId="0" applyFont="1" applyFill="1" applyBorder="1" applyAlignment="1">
      <alignment wrapText="1"/>
    </xf>
    <xf numFmtId="165" fontId="8" fillId="2" borderId="0" xfId="0" applyNumberFormat="1" applyFont="1" applyFill="1"/>
    <xf numFmtId="2" fontId="20" fillId="2" borderId="1" xfId="1" applyNumberFormat="1" applyFont="1" applyFill="1" applyBorder="1" applyAlignment="1">
      <alignment wrapText="1"/>
    </xf>
    <xf numFmtId="169" fontId="3" fillId="2" borderId="0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wrapText="1"/>
    </xf>
    <xf numFmtId="166" fontId="20" fillId="2" borderId="0" xfId="0" applyNumberFormat="1" applyFont="1" applyFill="1" applyBorder="1" applyAlignment="1">
      <alignment wrapText="1"/>
    </xf>
    <xf numFmtId="166" fontId="3" fillId="0" borderId="0" xfId="0" applyNumberFormat="1" applyFont="1" applyFill="1"/>
    <xf numFmtId="166" fontId="7" fillId="0" borderId="0" xfId="0" applyNumberFormat="1" applyFont="1" applyFill="1"/>
    <xf numFmtId="166" fontId="14" fillId="0" borderId="1" xfId="0" applyNumberFormat="1" applyFont="1" applyFill="1" applyBorder="1" applyAlignment="1">
      <alignment wrapText="1"/>
    </xf>
    <xf numFmtId="166" fontId="24" fillId="0" borderId="1" xfId="0" applyNumberFormat="1" applyFont="1" applyFill="1" applyBorder="1" applyAlignment="1">
      <alignment wrapText="1"/>
    </xf>
    <xf numFmtId="0" fontId="23" fillId="2" borderId="1" xfId="1" applyNumberFormat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horizontal="justify" vertical="center"/>
    </xf>
    <xf numFmtId="168" fontId="16" fillId="2" borderId="1" xfId="2" applyNumberFormat="1" applyFont="1" applyFill="1" applyBorder="1" applyAlignment="1" applyProtection="1">
      <alignment wrapText="1"/>
      <protection hidden="1"/>
    </xf>
    <xf numFmtId="170" fontId="4" fillId="2" borderId="0" xfId="0" applyNumberFormat="1" applyFont="1" applyFill="1" applyAlignment="1">
      <alignment horizontal="justify" vertical="center"/>
    </xf>
    <xf numFmtId="0" fontId="26" fillId="2" borderId="0" xfId="0" applyFont="1" applyFill="1" applyAlignment="1"/>
    <xf numFmtId="0" fontId="14" fillId="2" borderId="0" xfId="0" applyFont="1" applyFill="1" applyAlignment="1">
      <alignment horizontal="right"/>
    </xf>
    <xf numFmtId="171" fontId="14" fillId="2" borderId="1" xfId="1" applyNumberFormat="1" applyFont="1" applyFill="1" applyBorder="1" applyAlignment="1">
      <alignment horizontal="right" wrapText="1"/>
    </xf>
    <xf numFmtId="166" fontId="14" fillId="2" borderId="1" xfId="0" applyNumberFormat="1" applyFont="1" applyFill="1" applyBorder="1" applyAlignment="1">
      <alignment wrapText="1"/>
    </xf>
    <xf numFmtId="169" fontId="15" fillId="2" borderId="1" xfId="0" applyNumberFormat="1" applyFont="1" applyFill="1" applyBorder="1" applyAlignment="1">
      <alignment horizontal="right" wrapText="1"/>
    </xf>
    <xf numFmtId="169" fontId="16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1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15"/>
  <sheetViews>
    <sheetView tabSelected="1" view="pageBreakPreview" topLeftCell="A259" zoomScaleNormal="100" zoomScaleSheetLayoutView="100" zoomScalePageLayoutView="90" workbookViewId="0">
      <selection activeCell="B267" sqref="B267"/>
    </sheetView>
  </sheetViews>
  <sheetFormatPr defaultColWidth="9.140625" defaultRowHeight="15"/>
  <cols>
    <col min="1" max="1" width="54.28515625" style="1" customWidth="1"/>
    <col min="2" max="2" width="14.7109375" style="1" customWidth="1"/>
    <col min="3" max="3" width="15.140625" style="11" customWidth="1"/>
    <col min="4" max="4" width="12.7109375" style="35" customWidth="1"/>
    <col min="5" max="5" width="58.140625" style="2" customWidth="1"/>
    <col min="6" max="6" width="10.140625" style="1" bestFit="1" customWidth="1"/>
    <col min="7" max="7" width="12.5703125" style="1" bestFit="1" customWidth="1"/>
    <col min="8" max="8" width="9.140625" style="1"/>
    <col min="9" max="9" width="60.28515625" style="1" customWidth="1"/>
    <col min="10" max="16384" width="9.140625" style="1"/>
  </cols>
  <sheetData>
    <row r="1" spans="1:5" s="92" customFormat="1">
      <c r="A1" s="229"/>
      <c r="B1" s="229"/>
      <c r="C1" s="229"/>
      <c r="D1" s="229"/>
      <c r="E1" s="230" t="s">
        <v>162</v>
      </c>
    </row>
    <row r="2" spans="1:5" s="92" customFormat="1">
      <c r="A2" s="229"/>
      <c r="B2" s="229"/>
      <c r="C2" s="229"/>
      <c r="D2" s="229"/>
      <c r="E2" s="230" t="s">
        <v>176</v>
      </c>
    </row>
    <row r="3" spans="1:5" s="92" customFormat="1" ht="15.75">
      <c r="A3" s="237" t="s">
        <v>163</v>
      </c>
      <c r="B3" s="237"/>
      <c r="C3" s="237"/>
      <c r="D3" s="237"/>
      <c r="E3" s="237"/>
    </row>
    <row r="4" spans="1:5" s="92" customFormat="1" ht="26.25" customHeight="1">
      <c r="A4" s="238"/>
      <c r="B4" s="238"/>
      <c r="C4" s="238"/>
      <c r="D4" s="154" t="s">
        <v>70</v>
      </c>
      <c r="E4" s="153"/>
    </row>
    <row r="5" spans="1:5" s="92" customFormat="1" ht="75">
      <c r="A5" s="186" t="s">
        <v>84</v>
      </c>
      <c r="B5" s="65" t="s">
        <v>131</v>
      </c>
      <c r="C5" s="65" t="s">
        <v>148</v>
      </c>
      <c r="D5" s="65" t="s">
        <v>92</v>
      </c>
      <c r="E5" s="153"/>
    </row>
    <row r="6" spans="1:5" s="92" customFormat="1" ht="30.6" customHeight="1">
      <c r="A6" s="187" t="s">
        <v>85</v>
      </c>
      <c r="B6" s="188">
        <f>B40</f>
        <v>1530126.2</v>
      </c>
      <c r="C6" s="188">
        <f>C40</f>
        <v>1519179.7000000002</v>
      </c>
      <c r="D6" s="189">
        <f>C6/B6*100</f>
        <v>99.28460149234752</v>
      </c>
      <c r="E6" s="190"/>
    </row>
    <row r="7" spans="1:5" s="126" customFormat="1" ht="45">
      <c r="A7" s="187" t="s">
        <v>121</v>
      </c>
      <c r="B7" s="191">
        <f>B59</f>
        <v>123058.3</v>
      </c>
      <c r="C7" s="191">
        <f>C59</f>
        <v>123057.9</v>
      </c>
      <c r="D7" s="189">
        <f>C7/B7*100</f>
        <v>99.999674950815987</v>
      </c>
      <c r="E7" s="127"/>
    </row>
    <row r="8" spans="1:5" s="126" customFormat="1" ht="30">
      <c r="A8" s="192" t="s">
        <v>122</v>
      </c>
      <c r="B8" s="191">
        <f>B70</f>
        <v>267932.3</v>
      </c>
      <c r="C8" s="191">
        <f>C70</f>
        <v>266548.8</v>
      </c>
      <c r="D8" s="189">
        <f>C8/B8*100</f>
        <v>99.483638217564661</v>
      </c>
      <c r="E8" s="127"/>
    </row>
    <row r="9" spans="1:5" s="126" customFormat="1" ht="45">
      <c r="A9" s="187" t="s">
        <v>86</v>
      </c>
      <c r="B9" s="188">
        <f>B85</f>
        <v>15739.5</v>
      </c>
      <c r="C9" s="188">
        <f>C85</f>
        <v>15739.5</v>
      </c>
      <c r="D9" s="189">
        <f>C9/B9*100</f>
        <v>100</v>
      </c>
      <c r="E9" s="127"/>
    </row>
    <row r="10" spans="1:5" s="92" customFormat="1" ht="60">
      <c r="A10" s="193" t="s">
        <v>137</v>
      </c>
      <c r="B10" s="194">
        <f>B95</f>
        <v>782170.70000000007</v>
      </c>
      <c r="C10" s="194">
        <f>C95</f>
        <v>580090.9</v>
      </c>
      <c r="D10" s="189">
        <f>C10/B10*100</f>
        <v>74.164232948127562</v>
      </c>
      <c r="E10" s="190"/>
    </row>
    <row r="11" spans="1:5" s="197" customFormat="1" ht="39.75" customHeight="1">
      <c r="A11" s="114" t="s">
        <v>141</v>
      </c>
      <c r="B11" s="195">
        <f>B105</f>
        <v>151406.1</v>
      </c>
      <c r="C11" s="195">
        <f>C105</f>
        <v>151406.1</v>
      </c>
      <c r="D11" s="195">
        <f>D105</f>
        <v>100</v>
      </c>
      <c r="E11" s="196"/>
    </row>
    <row r="12" spans="1:5" s="89" customFormat="1" ht="45">
      <c r="A12" s="187" t="s">
        <v>87</v>
      </c>
      <c r="B12" s="188">
        <f>B113</f>
        <v>55573.599999999999</v>
      </c>
      <c r="C12" s="188">
        <f>C113</f>
        <v>55465.1</v>
      </c>
      <c r="D12" s="189">
        <f t="shared" ref="D12:D18" si="0">C12/B12*100</f>
        <v>99.804763412843513</v>
      </c>
      <c r="E12" s="183"/>
    </row>
    <row r="13" spans="1:5" s="92" customFormat="1" ht="60.75" customHeight="1">
      <c r="A13" s="187" t="s">
        <v>123</v>
      </c>
      <c r="B13" s="188">
        <f>B124</f>
        <v>24837.5</v>
      </c>
      <c r="C13" s="188">
        <f>C124</f>
        <v>24786.5</v>
      </c>
      <c r="D13" s="189">
        <f t="shared" si="0"/>
        <v>99.794665324609966</v>
      </c>
      <c r="E13" s="153"/>
    </row>
    <row r="14" spans="1:5" s="92" customFormat="1" ht="30">
      <c r="A14" s="187" t="s">
        <v>124</v>
      </c>
      <c r="B14" s="188">
        <f>B136</f>
        <v>2069.6999999999998</v>
      </c>
      <c r="C14" s="188">
        <f>C136</f>
        <v>2069.4</v>
      </c>
      <c r="D14" s="189">
        <f t="shared" si="0"/>
        <v>99.985505145673301</v>
      </c>
      <c r="E14" s="153"/>
    </row>
    <row r="15" spans="1:5" s="92" customFormat="1" ht="30">
      <c r="A15" s="187" t="s">
        <v>125</v>
      </c>
      <c r="B15" s="188">
        <f>B148</f>
        <v>54272.6</v>
      </c>
      <c r="C15" s="188">
        <f>C148</f>
        <v>54272.1</v>
      </c>
      <c r="D15" s="189">
        <f t="shared" si="0"/>
        <v>99.999078724807731</v>
      </c>
      <c r="E15" s="153"/>
    </row>
    <row r="16" spans="1:5" s="92" customFormat="1" ht="45">
      <c r="A16" s="187" t="s">
        <v>126</v>
      </c>
      <c r="B16" s="188">
        <f>B159</f>
        <v>11849.7</v>
      </c>
      <c r="C16" s="188">
        <f>C159</f>
        <v>11587.7</v>
      </c>
      <c r="D16" s="189">
        <f t="shared" si="0"/>
        <v>97.788973560512076</v>
      </c>
      <c r="E16" s="153"/>
    </row>
    <row r="17" spans="1:5" s="92" customFormat="1" ht="75">
      <c r="A17" s="186" t="s">
        <v>84</v>
      </c>
      <c r="B17" s="65" t="s">
        <v>131</v>
      </c>
      <c r="C17" s="65" t="s">
        <v>148</v>
      </c>
      <c r="D17" s="65" t="s">
        <v>92</v>
      </c>
      <c r="E17" s="153"/>
    </row>
    <row r="18" spans="1:5" s="92" customFormat="1" ht="60">
      <c r="A18" s="187" t="s">
        <v>138</v>
      </c>
      <c r="B18" s="188">
        <f>B175</f>
        <v>34384.300000000003</v>
      </c>
      <c r="C18" s="188">
        <f>C175</f>
        <v>34357.599999999999</v>
      </c>
      <c r="D18" s="189">
        <f t="shared" si="0"/>
        <v>99.922348281046851</v>
      </c>
      <c r="E18" s="153"/>
    </row>
    <row r="19" spans="1:5" s="197" customFormat="1" ht="81">
      <c r="A19" s="173" t="s">
        <v>142</v>
      </c>
      <c r="B19" s="198">
        <f t="shared" ref="B19:D20" si="1">B179</f>
        <v>4331.5</v>
      </c>
      <c r="C19" s="198">
        <f t="shared" si="1"/>
        <v>4331.5</v>
      </c>
      <c r="D19" s="198">
        <f t="shared" si="1"/>
        <v>100</v>
      </c>
      <c r="E19" s="152"/>
    </row>
    <row r="20" spans="1:5" s="197" customFormat="1" ht="58.5" customHeight="1">
      <c r="A20" s="173" t="s">
        <v>143</v>
      </c>
      <c r="B20" s="198">
        <f t="shared" si="1"/>
        <v>1092.5</v>
      </c>
      <c r="C20" s="198">
        <f t="shared" si="1"/>
        <v>1075.8</v>
      </c>
      <c r="D20" s="198">
        <f t="shared" si="1"/>
        <v>98.471395881006856</v>
      </c>
      <c r="E20" s="152"/>
    </row>
    <row r="21" spans="1:5" s="92" customFormat="1" ht="30">
      <c r="A21" s="187" t="s">
        <v>127</v>
      </c>
      <c r="B21" s="188">
        <f>B188</f>
        <v>17411.7</v>
      </c>
      <c r="C21" s="188">
        <f>C188</f>
        <v>17350.800000000003</v>
      </c>
      <c r="D21" s="189">
        <f>C21/B21*100</f>
        <v>99.650235186684839</v>
      </c>
      <c r="E21" s="153"/>
    </row>
    <row r="22" spans="1:5" s="92" customFormat="1" ht="45">
      <c r="A22" s="193" t="s">
        <v>139</v>
      </c>
      <c r="B22" s="194">
        <f>B203</f>
        <v>83680.400000000009</v>
      </c>
      <c r="C22" s="194">
        <f>C203</f>
        <v>70787.8</v>
      </c>
      <c r="D22" s="189">
        <f>C22/B22*100</f>
        <v>84.593046878360994</v>
      </c>
      <c r="E22" s="153"/>
    </row>
    <row r="23" spans="1:5" s="197" customFormat="1" ht="40.5">
      <c r="A23" s="114" t="s">
        <v>144</v>
      </c>
      <c r="B23" s="199">
        <f>B211</f>
        <v>25850.799999999999</v>
      </c>
      <c r="C23" s="199">
        <f>C211</f>
        <v>25835.3</v>
      </c>
      <c r="D23" s="199">
        <f>D211</f>
        <v>99.940040540331438</v>
      </c>
      <c r="E23" s="152"/>
    </row>
    <row r="24" spans="1:5" s="150" customFormat="1" ht="45">
      <c r="A24" s="187" t="s">
        <v>128</v>
      </c>
      <c r="B24" s="200">
        <f>B219</f>
        <v>58594.5</v>
      </c>
      <c r="C24" s="188">
        <f>C219</f>
        <v>57392.700000000004</v>
      </c>
      <c r="D24" s="189">
        <f>C24/B24*100</f>
        <v>97.948954253385565</v>
      </c>
      <c r="E24" s="151"/>
    </row>
    <row r="25" spans="1:5" s="202" customFormat="1" ht="90">
      <c r="A25" s="187" t="s">
        <v>129</v>
      </c>
      <c r="B25" s="188">
        <f>B234</f>
        <v>36046.800000000003</v>
      </c>
      <c r="C25" s="188">
        <f>C234</f>
        <v>32583.9</v>
      </c>
      <c r="D25" s="189">
        <f>C25/B25*100</f>
        <v>90.393322014714201</v>
      </c>
      <c r="E25" s="201"/>
    </row>
    <row r="26" spans="1:5" s="92" customFormat="1" ht="45">
      <c r="A26" s="187" t="s">
        <v>140</v>
      </c>
      <c r="B26" s="188">
        <f>B245</f>
        <v>433068</v>
      </c>
      <c r="C26" s="188">
        <f>C245</f>
        <v>429684.49999999994</v>
      </c>
      <c r="D26" s="189">
        <f>C26/B26*100</f>
        <v>99.218713920215748</v>
      </c>
      <c r="E26" s="153"/>
    </row>
    <row r="27" spans="1:5" s="197" customFormat="1" ht="42" customHeight="1">
      <c r="A27" s="203" t="s">
        <v>145</v>
      </c>
      <c r="B27" s="198">
        <f>B251</f>
        <v>50</v>
      </c>
      <c r="C27" s="198">
        <f>C251</f>
        <v>50</v>
      </c>
      <c r="D27" s="198">
        <f>D251</f>
        <v>100</v>
      </c>
      <c r="E27" s="152"/>
    </row>
    <row r="28" spans="1:5" s="92" customFormat="1" ht="75">
      <c r="A28" s="186" t="s">
        <v>84</v>
      </c>
      <c r="B28" s="65" t="s">
        <v>131</v>
      </c>
      <c r="C28" s="65" t="s">
        <v>148</v>
      </c>
      <c r="D28" s="65" t="s">
        <v>92</v>
      </c>
      <c r="E28" s="153"/>
    </row>
    <row r="29" spans="1:5" s="150" customFormat="1" ht="45">
      <c r="A29" s="187" t="s">
        <v>88</v>
      </c>
      <c r="B29" s="188">
        <f>B262</f>
        <v>229601.1</v>
      </c>
      <c r="C29" s="188">
        <f>C262</f>
        <v>222306.6</v>
      </c>
      <c r="D29" s="189">
        <f>C29/B29*100</f>
        <v>96.82296818264372</v>
      </c>
      <c r="E29" s="151"/>
    </row>
    <row r="30" spans="1:5" s="89" customFormat="1" ht="45">
      <c r="A30" s="187" t="s">
        <v>89</v>
      </c>
      <c r="B30" s="188">
        <f>B276</f>
        <v>71311.399999999994</v>
      </c>
      <c r="C30" s="188">
        <f>C276</f>
        <v>63018.2</v>
      </c>
      <c r="D30" s="166">
        <f>C30/B30*100</f>
        <v>88.370442874491317</v>
      </c>
      <c r="E30" s="183"/>
    </row>
    <row r="31" spans="1:5" s="185" customFormat="1" ht="16.899999999999999" customHeight="1">
      <c r="A31" s="204" t="s">
        <v>146</v>
      </c>
      <c r="B31" s="205">
        <f>B6+B7+B8+B9+B10+B12+B13+B14+B15+B16+B18+B21+B22+B24+B25+B26+B29+B30</f>
        <v>3831728.3000000003</v>
      </c>
      <c r="C31" s="205">
        <f>C6+C7+C8+C9+C10+C12+C13+C14+C15+C16+C18+C21+C22+C24+C25+C26+C29+C30</f>
        <v>3580279.7000000007</v>
      </c>
      <c r="D31" s="205">
        <f>C31/B31*100</f>
        <v>93.437723650708747</v>
      </c>
      <c r="E31" s="184"/>
    </row>
    <row r="32" spans="1:5" s="89" customFormat="1" ht="30" customHeight="1">
      <c r="A32" s="206" t="s">
        <v>147</v>
      </c>
      <c r="B32" s="207">
        <f>B11+B19+B20+B23+B27</f>
        <v>182730.9</v>
      </c>
      <c r="C32" s="207">
        <f>C11+C19+C20+C23+C27</f>
        <v>182698.69999999998</v>
      </c>
      <c r="D32" s="208">
        <f>C32/B32*100</f>
        <v>99.982378459253468</v>
      </c>
      <c r="E32" s="183"/>
    </row>
    <row r="33" spans="1:6" s="5" customFormat="1" ht="12" customHeight="1">
      <c r="A33" s="50"/>
      <c r="B33" s="51"/>
      <c r="C33" s="51"/>
      <c r="D33" s="49"/>
      <c r="E33" s="48"/>
    </row>
    <row r="34" spans="1:6" s="52" customFormat="1" ht="15.75">
      <c r="A34" s="236" t="s">
        <v>76</v>
      </c>
      <c r="B34" s="236"/>
      <c r="C34" s="236"/>
      <c r="D34" s="236"/>
      <c r="E34" s="236"/>
    </row>
    <row r="35" spans="1:6" s="52" customFormat="1" ht="19.899999999999999" customHeight="1">
      <c r="A35" s="235" t="s">
        <v>77</v>
      </c>
      <c r="B35" s="235"/>
      <c r="C35" s="235"/>
      <c r="D35" s="235"/>
      <c r="E35" s="235"/>
    </row>
    <row r="36" spans="1:6" s="52" customFormat="1" ht="15.75">
      <c r="A36" s="235" t="s">
        <v>78</v>
      </c>
      <c r="B36" s="235"/>
      <c r="C36" s="235"/>
      <c r="D36" s="235"/>
      <c r="E36" s="235"/>
    </row>
    <row r="37" spans="1:6" s="12" customFormat="1" ht="31.5" customHeight="1">
      <c r="A37" s="235" t="s">
        <v>13</v>
      </c>
      <c r="B37" s="235"/>
      <c r="C37" s="235"/>
      <c r="D37" s="235"/>
      <c r="E37" s="235"/>
    </row>
    <row r="38" spans="1:6" s="52" customFormat="1" ht="24.75" customHeight="1">
      <c r="A38" s="79"/>
      <c r="B38" s="80"/>
      <c r="C38" s="81"/>
      <c r="D38" s="82"/>
      <c r="E38" s="83" t="s">
        <v>70</v>
      </c>
    </row>
    <row r="39" spans="1:6" s="5" customFormat="1" ht="90" customHeight="1">
      <c r="A39" s="64" t="s">
        <v>0</v>
      </c>
      <c r="B39" s="65" t="s">
        <v>131</v>
      </c>
      <c r="C39" s="65" t="s">
        <v>148</v>
      </c>
      <c r="D39" s="65" t="s">
        <v>92</v>
      </c>
      <c r="E39" s="65" t="s">
        <v>149</v>
      </c>
    </row>
    <row r="40" spans="1:6" ht="23.25" customHeight="1">
      <c r="A40" s="66" t="s">
        <v>11</v>
      </c>
      <c r="B40" s="67">
        <f>B44+B46+B47+B48+B49+B50+B51</f>
        <v>1530126.2</v>
      </c>
      <c r="C40" s="67">
        <f>C44+C46+C47+C48+C49+C50+C51</f>
        <v>1519179.7000000002</v>
      </c>
      <c r="D40" s="68">
        <f t="shared" ref="D40:D51" si="2">C40/B40*100</f>
        <v>99.28460149234752</v>
      </c>
      <c r="E40" s="53"/>
    </row>
    <row r="41" spans="1:6" ht="21.75" customHeight="1">
      <c r="A41" s="69" t="s">
        <v>6</v>
      </c>
      <c r="B41" s="70">
        <v>327747.8</v>
      </c>
      <c r="C41" s="70">
        <v>317202.90000000002</v>
      </c>
      <c r="D41" s="71">
        <f t="shared" si="2"/>
        <v>96.782617610247883</v>
      </c>
      <c r="E41" s="53"/>
    </row>
    <row r="42" spans="1:6" ht="20.25" customHeight="1">
      <c r="A42" s="69" t="s">
        <v>7</v>
      </c>
      <c r="B42" s="70">
        <v>1202102</v>
      </c>
      <c r="C42" s="70">
        <v>1201700.3</v>
      </c>
      <c r="D42" s="71">
        <f t="shared" si="2"/>
        <v>99.966583534508729</v>
      </c>
      <c r="E42" s="53"/>
    </row>
    <row r="43" spans="1:6" ht="22.5" customHeight="1">
      <c r="A43" s="69" t="s">
        <v>8</v>
      </c>
      <c r="B43" s="70">
        <v>276.5</v>
      </c>
      <c r="C43" s="70">
        <v>276.5</v>
      </c>
      <c r="D43" s="71">
        <f t="shared" si="2"/>
        <v>100</v>
      </c>
      <c r="E43" s="53"/>
    </row>
    <row r="44" spans="1:6" s="55" customFormat="1" ht="26.25" customHeight="1">
      <c r="A44" s="72" t="s">
        <v>79</v>
      </c>
      <c r="B44" s="73">
        <v>658651.5</v>
      </c>
      <c r="C44" s="73">
        <v>658269.19999999995</v>
      </c>
      <c r="D44" s="74">
        <f t="shared" si="2"/>
        <v>99.941957165511653</v>
      </c>
      <c r="E44" s="54"/>
    </row>
    <row r="45" spans="1:6" s="5" customFormat="1" ht="90" customHeight="1">
      <c r="A45" s="64" t="s">
        <v>0</v>
      </c>
      <c r="B45" s="65" t="s">
        <v>131</v>
      </c>
      <c r="C45" s="65" t="s">
        <v>148</v>
      </c>
      <c r="D45" s="65" t="s">
        <v>92</v>
      </c>
      <c r="E45" s="65" t="s">
        <v>149</v>
      </c>
    </row>
    <row r="46" spans="1:6" s="57" customFormat="1" ht="195" customHeight="1">
      <c r="A46" s="75" t="s">
        <v>5</v>
      </c>
      <c r="B46" s="76">
        <v>35103.5</v>
      </c>
      <c r="C46" s="76">
        <v>25331</v>
      </c>
      <c r="D46" s="74">
        <f t="shared" si="2"/>
        <v>72.160895637187167</v>
      </c>
      <c r="E46" s="119" t="s">
        <v>151</v>
      </c>
      <c r="F46" s="209"/>
    </row>
    <row r="47" spans="1:6" s="57" customFormat="1" ht="30">
      <c r="A47" s="77" t="s">
        <v>9</v>
      </c>
      <c r="B47" s="73">
        <v>715644.5</v>
      </c>
      <c r="C47" s="73">
        <v>715241.9</v>
      </c>
      <c r="D47" s="74">
        <f t="shared" si="2"/>
        <v>99.943743017657511</v>
      </c>
      <c r="E47" s="56"/>
    </row>
    <row r="48" spans="1:6" s="57" customFormat="1" ht="30">
      <c r="A48" s="77" t="s">
        <v>80</v>
      </c>
      <c r="B48" s="73">
        <v>49124.9</v>
      </c>
      <c r="C48" s="73">
        <v>49120.800000000003</v>
      </c>
      <c r="D48" s="74">
        <f t="shared" si="2"/>
        <v>99.991653927030896</v>
      </c>
      <c r="E48" s="56"/>
    </row>
    <row r="49" spans="1:8" s="55" customFormat="1" ht="30">
      <c r="A49" s="78" t="s">
        <v>10</v>
      </c>
      <c r="B49" s="73">
        <v>47822.8</v>
      </c>
      <c r="C49" s="73">
        <v>47449.1</v>
      </c>
      <c r="D49" s="74">
        <f t="shared" si="2"/>
        <v>99.21857356741971</v>
      </c>
      <c r="E49" s="56"/>
      <c r="H49" s="55" t="s">
        <v>130</v>
      </c>
    </row>
    <row r="50" spans="1:8" s="59" customFormat="1">
      <c r="A50" s="77" t="s">
        <v>81</v>
      </c>
      <c r="B50" s="73">
        <v>629.20000000000005</v>
      </c>
      <c r="C50" s="73">
        <v>629.20000000000005</v>
      </c>
      <c r="D50" s="74">
        <f t="shared" si="2"/>
        <v>100</v>
      </c>
      <c r="E50" s="58"/>
    </row>
    <row r="51" spans="1:8" s="59" customFormat="1">
      <c r="A51" s="78" t="s">
        <v>82</v>
      </c>
      <c r="B51" s="73">
        <v>23149.8</v>
      </c>
      <c r="C51" s="73">
        <v>23138.5</v>
      </c>
      <c r="D51" s="74">
        <f t="shared" si="2"/>
        <v>99.951187483261194</v>
      </c>
      <c r="E51" s="60"/>
    </row>
    <row r="52" spans="1:8" s="124" customFormat="1" ht="15" customHeight="1">
      <c r="A52" s="120"/>
      <c r="B52" s="121"/>
      <c r="C52" s="121"/>
      <c r="D52" s="122"/>
      <c r="E52" s="123"/>
    </row>
    <row r="53" spans="1:8" s="84" customFormat="1" ht="18" customHeight="1">
      <c r="A53" s="236" t="s">
        <v>164</v>
      </c>
      <c r="B53" s="236"/>
      <c r="C53" s="236"/>
      <c r="D53" s="236"/>
      <c r="E53" s="236"/>
      <c r="F53" s="13"/>
      <c r="G53" s="13"/>
    </row>
    <row r="54" spans="1:8" s="81" customFormat="1" ht="15.75" customHeight="1">
      <c r="A54" s="235" t="s">
        <v>23</v>
      </c>
      <c r="B54" s="235"/>
      <c r="C54" s="235"/>
      <c r="D54" s="235"/>
      <c r="E54" s="235"/>
      <c r="F54" s="52"/>
      <c r="G54" s="52"/>
    </row>
    <row r="55" spans="1:8" s="81" customFormat="1" ht="22.5" customHeight="1">
      <c r="A55" s="235" t="s">
        <v>15</v>
      </c>
      <c r="B55" s="235"/>
      <c r="C55" s="235"/>
      <c r="D55" s="235"/>
      <c r="E55" s="235"/>
      <c r="F55" s="52"/>
      <c r="G55" s="52"/>
    </row>
    <row r="56" spans="1:8" s="85" customFormat="1" ht="68.25" customHeight="1">
      <c r="A56" s="235" t="s">
        <v>31</v>
      </c>
      <c r="B56" s="235"/>
      <c r="C56" s="235"/>
      <c r="D56" s="235"/>
      <c r="E56" s="235"/>
      <c r="F56" s="12"/>
      <c r="G56" s="12"/>
    </row>
    <row r="57" spans="1:8" s="126" customFormat="1" ht="16.899999999999999" customHeight="1">
      <c r="A57" s="125"/>
      <c r="B57" s="125"/>
      <c r="D57" s="127"/>
      <c r="E57" s="88" t="s">
        <v>70</v>
      </c>
      <c r="F57" s="4"/>
      <c r="G57" s="4"/>
    </row>
    <row r="58" spans="1:8" s="89" customFormat="1" ht="75">
      <c r="A58" s="64" t="s">
        <v>0</v>
      </c>
      <c r="B58" s="65" t="s">
        <v>131</v>
      </c>
      <c r="C58" s="65" t="s">
        <v>148</v>
      </c>
      <c r="D58" s="65" t="s">
        <v>92</v>
      </c>
      <c r="E58" s="65" t="s">
        <v>149</v>
      </c>
      <c r="F58" s="5"/>
      <c r="G58" s="5"/>
    </row>
    <row r="59" spans="1:8" s="92" customFormat="1" ht="17.45" customHeight="1">
      <c r="A59" s="90" t="s">
        <v>11</v>
      </c>
      <c r="B59" s="67">
        <f>B62</f>
        <v>123058.3</v>
      </c>
      <c r="C59" s="67">
        <f>C62</f>
        <v>123057.9</v>
      </c>
      <c r="D59" s="67">
        <f>D62</f>
        <v>99.999674950815987</v>
      </c>
      <c r="E59" s="91"/>
      <c r="F59" s="1"/>
      <c r="G59" s="1"/>
    </row>
    <row r="60" spans="1:8" s="92" customFormat="1" ht="17.45" customHeight="1">
      <c r="A60" s="93" t="s">
        <v>6</v>
      </c>
      <c r="B60" s="70">
        <v>120367.7</v>
      </c>
      <c r="C60" s="70">
        <v>120367.7</v>
      </c>
      <c r="D60" s="94">
        <f>C60/B60*100</f>
        <v>100</v>
      </c>
      <c r="E60" s="91"/>
      <c r="F60" s="1"/>
      <c r="G60" s="1"/>
    </row>
    <row r="61" spans="1:8" s="92" customFormat="1" ht="17.45" customHeight="1">
      <c r="A61" s="93" t="s">
        <v>7</v>
      </c>
      <c r="B61" s="70">
        <v>2690.6</v>
      </c>
      <c r="C61" s="70">
        <v>2690.2</v>
      </c>
      <c r="D61" s="94">
        <f>C61/B61*100</f>
        <v>99.985133427488293</v>
      </c>
      <c r="E61" s="91"/>
      <c r="F61" s="1"/>
      <c r="G61" s="1"/>
    </row>
    <row r="62" spans="1:8" s="129" customFormat="1" ht="30">
      <c r="A62" s="75" t="s">
        <v>16</v>
      </c>
      <c r="B62" s="128">
        <v>123058.3</v>
      </c>
      <c r="C62" s="128">
        <v>123057.9</v>
      </c>
      <c r="D62" s="94">
        <f>C62/B62*100</f>
        <v>99.999674950815987</v>
      </c>
      <c r="E62" s="103"/>
      <c r="F62" s="14"/>
      <c r="G62" s="14"/>
    </row>
    <row r="63" spans="1:8" s="129" customFormat="1" ht="18" customHeight="1">
      <c r="A63" s="210"/>
      <c r="B63" s="211"/>
      <c r="C63" s="211"/>
      <c r="D63" s="212"/>
      <c r="E63" s="212"/>
      <c r="F63" s="14"/>
      <c r="G63" s="14"/>
    </row>
    <row r="64" spans="1:8" s="81" customFormat="1" ht="18.600000000000001" customHeight="1">
      <c r="A64" s="236" t="s">
        <v>165</v>
      </c>
      <c r="B64" s="236"/>
      <c r="C64" s="236"/>
      <c r="D64" s="236"/>
      <c r="E64" s="236"/>
      <c r="F64" s="52"/>
      <c r="G64" s="52"/>
    </row>
    <row r="65" spans="1:7" s="81" customFormat="1" ht="15.75">
      <c r="A65" s="235" t="s">
        <v>12</v>
      </c>
      <c r="B65" s="235"/>
      <c r="C65" s="235"/>
      <c r="D65" s="235"/>
      <c r="E65" s="235"/>
      <c r="F65" s="52"/>
      <c r="G65" s="52"/>
    </row>
    <row r="66" spans="1:7" s="81" customFormat="1" ht="20.25" customHeight="1">
      <c r="A66" s="235" t="s">
        <v>22</v>
      </c>
      <c r="B66" s="235"/>
      <c r="C66" s="235"/>
      <c r="D66" s="235"/>
      <c r="E66" s="235"/>
      <c r="F66" s="52"/>
      <c r="G66" s="52"/>
    </row>
    <row r="67" spans="1:7" s="85" customFormat="1" ht="36.75" customHeight="1">
      <c r="A67" s="235" t="s">
        <v>14</v>
      </c>
      <c r="B67" s="235"/>
      <c r="C67" s="235"/>
      <c r="D67" s="235"/>
      <c r="E67" s="235"/>
      <c r="F67" s="12"/>
      <c r="G67" s="12"/>
    </row>
    <row r="68" spans="1:7" s="81" customFormat="1" ht="15.6" customHeight="1">
      <c r="A68" s="79"/>
      <c r="B68" s="80"/>
      <c r="D68" s="82"/>
      <c r="E68" s="88" t="s">
        <v>70</v>
      </c>
      <c r="F68" s="52"/>
      <c r="G68" s="52"/>
    </row>
    <row r="69" spans="1:7" s="89" customFormat="1" ht="75">
      <c r="A69" s="64" t="s">
        <v>0</v>
      </c>
      <c r="B69" s="65" t="s">
        <v>131</v>
      </c>
      <c r="C69" s="65" t="s">
        <v>148</v>
      </c>
      <c r="D69" s="65" t="s">
        <v>92</v>
      </c>
      <c r="E69" s="65" t="s">
        <v>149</v>
      </c>
      <c r="F69" s="5"/>
      <c r="G69" s="5"/>
    </row>
    <row r="70" spans="1:7" s="92" customFormat="1" ht="17.45" customHeight="1">
      <c r="A70" s="90" t="s">
        <v>11</v>
      </c>
      <c r="B70" s="67">
        <f>B74+B75+B77</f>
        <v>267932.3</v>
      </c>
      <c r="C70" s="67">
        <f>C74+C75+C77</f>
        <v>266548.8</v>
      </c>
      <c r="D70" s="68">
        <f t="shared" ref="D70:D77" si="3">C70/B70*100</f>
        <v>99.483638217564661</v>
      </c>
      <c r="E70" s="91"/>
      <c r="F70" s="1"/>
      <c r="G70" s="1"/>
    </row>
    <row r="71" spans="1:7" s="92" customFormat="1" ht="17.45" customHeight="1">
      <c r="A71" s="93" t="s">
        <v>6</v>
      </c>
      <c r="B71" s="70">
        <v>265285.59999999998</v>
      </c>
      <c r="C71" s="70">
        <v>263902.2</v>
      </c>
      <c r="D71" s="94">
        <f t="shared" si="3"/>
        <v>99.478524277231799</v>
      </c>
      <c r="E71" s="91"/>
      <c r="F71" s="1"/>
      <c r="G71" s="1"/>
    </row>
    <row r="72" spans="1:7" s="92" customFormat="1" ht="17.45" customHeight="1">
      <c r="A72" s="93" t="s">
        <v>7</v>
      </c>
      <c r="B72" s="70">
        <v>2630.5</v>
      </c>
      <c r="C72" s="133">
        <v>2630.5</v>
      </c>
      <c r="D72" s="134">
        <f t="shared" si="3"/>
        <v>100</v>
      </c>
      <c r="E72" s="91"/>
      <c r="F72" s="1"/>
      <c r="G72" s="1"/>
    </row>
    <row r="73" spans="1:7" s="92" customFormat="1" ht="17.45" customHeight="1">
      <c r="A73" s="93" t="s">
        <v>8</v>
      </c>
      <c r="B73" s="70">
        <v>16.100000000000001</v>
      </c>
      <c r="C73" s="70">
        <v>16.100000000000001</v>
      </c>
      <c r="D73" s="94">
        <f t="shared" si="3"/>
        <v>100</v>
      </c>
      <c r="E73" s="91"/>
      <c r="F73" s="1"/>
      <c r="G73" s="1"/>
    </row>
    <row r="74" spans="1:7" s="14" customFormat="1" ht="102.75">
      <c r="A74" s="130" t="s">
        <v>93</v>
      </c>
      <c r="B74" s="136">
        <v>24351.200000000001</v>
      </c>
      <c r="C74" s="137">
        <v>22967.8</v>
      </c>
      <c r="D74" s="134">
        <f t="shared" si="3"/>
        <v>94.318965800453356</v>
      </c>
      <c r="E74" s="216" t="s">
        <v>156</v>
      </c>
      <c r="F74" s="215"/>
    </row>
    <row r="75" spans="1:7" s="110" customFormat="1" ht="64.5" customHeight="1">
      <c r="A75" s="130" t="s">
        <v>94</v>
      </c>
      <c r="B75" s="131">
        <v>4611.3</v>
      </c>
      <c r="C75" s="131">
        <v>4611.3</v>
      </c>
      <c r="D75" s="132">
        <f t="shared" si="3"/>
        <v>100</v>
      </c>
      <c r="E75" s="97"/>
      <c r="F75" s="1"/>
      <c r="G75" s="1"/>
    </row>
    <row r="76" spans="1:7" s="89" customFormat="1" ht="75">
      <c r="A76" s="64" t="s">
        <v>0</v>
      </c>
      <c r="B76" s="65" t="s">
        <v>131</v>
      </c>
      <c r="C76" s="65" t="s">
        <v>148</v>
      </c>
      <c r="D76" s="65" t="s">
        <v>92</v>
      </c>
      <c r="E76" s="65" t="s">
        <v>149</v>
      </c>
      <c r="F76" s="5"/>
      <c r="G76" s="5"/>
    </row>
    <row r="77" spans="1:7" s="110" customFormat="1" ht="45">
      <c r="A77" s="130" t="s">
        <v>95</v>
      </c>
      <c r="B77" s="135">
        <v>238969.8</v>
      </c>
      <c r="C77" s="135">
        <v>238969.7</v>
      </c>
      <c r="D77" s="132">
        <f t="shared" si="3"/>
        <v>99.999958153708135</v>
      </c>
      <c r="E77" s="97"/>
      <c r="F77" s="1"/>
      <c r="G77" s="1"/>
    </row>
    <row r="78" spans="1:7" s="13" customFormat="1" ht="5.25" customHeight="1">
      <c r="A78" s="15"/>
      <c r="B78" s="15"/>
      <c r="C78" s="15"/>
      <c r="D78" s="16"/>
      <c r="E78" s="17"/>
    </row>
    <row r="79" spans="1:7" s="84" customFormat="1" ht="33.6" customHeight="1">
      <c r="A79" s="236" t="s">
        <v>166</v>
      </c>
      <c r="B79" s="236"/>
      <c r="C79" s="236"/>
      <c r="D79" s="236"/>
      <c r="E79" s="236"/>
    </row>
    <row r="80" spans="1:7" s="81" customFormat="1" ht="15.75">
      <c r="A80" s="235" t="s">
        <v>18</v>
      </c>
      <c r="B80" s="235"/>
      <c r="C80" s="235"/>
      <c r="D80" s="235"/>
      <c r="E80" s="235"/>
    </row>
    <row r="81" spans="1:7" s="81" customFormat="1" ht="15.75">
      <c r="A81" s="235" t="s">
        <v>22</v>
      </c>
      <c r="B81" s="235"/>
      <c r="C81" s="235"/>
      <c r="D81" s="235"/>
      <c r="E81" s="235"/>
    </row>
    <row r="82" spans="1:7" s="85" customFormat="1" ht="15.75">
      <c r="A82" s="235" t="s">
        <v>17</v>
      </c>
      <c r="B82" s="235"/>
      <c r="C82" s="235"/>
      <c r="D82" s="235"/>
      <c r="E82" s="235"/>
    </row>
    <row r="83" spans="1:7" s="84" customFormat="1" ht="15.6" customHeight="1">
      <c r="A83" s="180"/>
      <c r="B83" s="180"/>
      <c r="D83" s="87"/>
      <c r="E83" s="88" t="s">
        <v>70</v>
      </c>
    </row>
    <row r="84" spans="1:7" s="89" customFormat="1" ht="75">
      <c r="A84" s="64" t="s">
        <v>0</v>
      </c>
      <c r="B84" s="65" t="s">
        <v>131</v>
      </c>
      <c r="C84" s="65" t="s">
        <v>148</v>
      </c>
      <c r="D84" s="65" t="s">
        <v>92</v>
      </c>
      <c r="E84" s="65" t="s">
        <v>149</v>
      </c>
      <c r="F84" s="5"/>
      <c r="G84" s="5"/>
    </row>
    <row r="85" spans="1:7" s="92" customFormat="1" ht="17.45" customHeight="1">
      <c r="A85" s="90" t="s">
        <v>11</v>
      </c>
      <c r="B85" s="67">
        <f>B87</f>
        <v>15739.5</v>
      </c>
      <c r="C85" s="67">
        <f>C87</f>
        <v>15739.5</v>
      </c>
      <c r="D85" s="138">
        <f>C85/B85*100</f>
        <v>100</v>
      </c>
      <c r="E85" s="91"/>
      <c r="F85" s="1"/>
      <c r="G85" s="1"/>
    </row>
    <row r="86" spans="1:7" s="89" customFormat="1" ht="18" customHeight="1">
      <c r="A86" s="93" t="s">
        <v>6</v>
      </c>
      <c r="B86" s="70">
        <f>B87</f>
        <v>15739.5</v>
      </c>
      <c r="C86" s="70">
        <f>C87</f>
        <v>15739.5</v>
      </c>
      <c r="D86" s="132">
        <f>C86/B86*100</f>
        <v>100</v>
      </c>
      <c r="E86" s="139"/>
      <c r="F86" s="5"/>
      <c r="G86" s="5"/>
    </row>
    <row r="87" spans="1:7" s="89" customFormat="1" ht="50.25" customHeight="1">
      <c r="A87" s="109" t="s">
        <v>96</v>
      </c>
      <c r="B87" s="96">
        <v>15739.5</v>
      </c>
      <c r="C87" s="96">
        <v>15739.5</v>
      </c>
      <c r="D87" s="140">
        <f>C87/B87*100</f>
        <v>100</v>
      </c>
      <c r="E87" s="139"/>
      <c r="F87" s="5"/>
      <c r="G87" s="5"/>
    </row>
    <row r="88" spans="1:7" s="13" customFormat="1" ht="8.25" customHeight="1">
      <c r="A88" s="9"/>
      <c r="B88" s="18"/>
      <c r="C88" s="18"/>
      <c r="D88" s="16"/>
      <c r="E88" s="17"/>
    </row>
    <row r="89" spans="1:7" s="84" customFormat="1" ht="33.6" customHeight="1">
      <c r="A89" s="236" t="s">
        <v>167</v>
      </c>
      <c r="B89" s="236"/>
      <c r="C89" s="236"/>
      <c r="D89" s="236"/>
      <c r="E89" s="236"/>
      <c r="F89" s="13"/>
      <c r="G89" s="13"/>
    </row>
    <row r="90" spans="1:7" s="81" customFormat="1" ht="15.75">
      <c r="A90" s="235" t="s">
        <v>19</v>
      </c>
      <c r="B90" s="235"/>
      <c r="C90" s="235"/>
      <c r="D90" s="235"/>
      <c r="E90" s="235"/>
      <c r="F90" s="52"/>
      <c r="G90" s="52"/>
    </row>
    <row r="91" spans="1:7" s="81" customFormat="1" ht="15.75">
      <c r="A91" s="235" t="s">
        <v>21</v>
      </c>
      <c r="B91" s="235"/>
      <c r="C91" s="235"/>
      <c r="D91" s="235"/>
      <c r="E91" s="235"/>
      <c r="F91" s="52"/>
      <c r="G91" s="52"/>
    </row>
    <row r="92" spans="1:7" s="85" customFormat="1" ht="35.25" customHeight="1">
      <c r="A92" s="235" t="s">
        <v>20</v>
      </c>
      <c r="B92" s="235"/>
      <c r="C92" s="235"/>
      <c r="D92" s="235"/>
      <c r="E92" s="235"/>
      <c r="F92" s="12"/>
      <c r="G92" s="12"/>
    </row>
    <row r="93" spans="1:7" s="84" customFormat="1" ht="15" customHeight="1">
      <c r="A93" s="108"/>
      <c r="B93" s="108"/>
      <c r="D93" s="87"/>
      <c r="E93" s="88" t="s">
        <v>70</v>
      </c>
      <c r="F93" s="13"/>
      <c r="G93" s="13"/>
    </row>
    <row r="94" spans="1:7" s="89" customFormat="1" ht="75">
      <c r="A94" s="64" t="s">
        <v>0</v>
      </c>
      <c r="B94" s="65" t="s">
        <v>131</v>
      </c>
      <c r="C94" s="65" t="s">
        <v>148</v>
      </c>
      <c r="D94" s="65" t="s">
        <v>92</v>
      </c>
      <c r="E94" s="65" t="s">
        <v>149</v>
      </c>
      <c r="F94" s="5"/>
      <c r="G94" s="5"/>
    </row>
    <row r="95" spans="1:7" s="92" customFormat="1" ht="16.149999999999999" customHeight="1">
      <c r="A95" s="90" t="s">
        <v>11</v>
      </c>
      <c r="B95" s="67">
        <f>B100+B101+B102+B103+B104+B105</f>
        <v>782170.70000000007</v>
      </c>
      <c r="C95" s="67">
        <f>C100+C101+C102+C103+C104+C105</f>
        <v>580090.9</v>
      </c>
      <c r="D95" s="68">
        <f t="shared" ref="D95:D105" si="4">C95/B95*100</f>
        <v>74.164232948127562</v>
      </c>
      <c r="E95" s="91"/>
      <c r="F95" s="1"/>
      <c r="G95" s="1"/>
    </row>
    <row r="96" spans="1:7" s="92" customFormat="1" ht="16.149999999999999" customHeight="1">
      <c r="A96" s="93" t="s">
        <v>6</v>
      </c>
      <c r="B96" s="70">
        <v>175107.5</v>
      </c>
      <c r="C96" s="70">
        <v>150953.70000000001</v>
      </c>
      <c r="D96" s="94">
        <f t="shared" si="4"/>
        <v>86.206301843153497</v>
      </c>
      <c r="E96" s="91"/>
      <c r="F96" s="1"/>
      <c r="G96" s="1"/>
    </row>
    <row r="97" spans="1:7" s="89" customFormat="1" ht="75">
      <c r="A97" s="64" t="s">
        <v>0</v>
      </c>
      <c r="B97" s="65" t="s">
        <v>131</v>
      </c>
      <c r="C97" s="65" t="s">
        <v>148</v>
      </c>
      <c r="D97" s="65" t="s">
        <v>92</v>
      </c>
      <c r="E97" s="65" t="s">
        <v>149</v>
      </c>
      <c r="F97" s="5"/>
      <c r="G97" s="5"/>
    </row>
    <row r="98" spans="1:7" s="92" customFormat="1" ht="16.149999999999999" customHeight="1">
      <c r="A98" s="93" t="s">
        <v>7</v>
      </c>
      <c r="B98" s="70">
        <v>606741.5</v>
      </c>
      <c r="C98" s="70">
        <v>428815.4</v>
      </c>
      <c r="D98" s="94">
        <f t="shared" si="4"/>
        <v>70.67513924793343</v>
      </c>
      <c r="E98" s="91"/>
      <c r="F98" s="1"/>
      <c r="G98" s="1"/>
    </row>
    <row r="99" spans="1:7" s="92" customFormat="1" ht="16.149999999999999" customHeight="1">
      <c r="A99" s="93" t="s">
        <v>8</v>
      </c>
      <c r="B99" s="70">
        <v>321.7</v>
      </c>
      <c r="C99" s="70">
        <v>321.7</v>
      </c>
      <c r="D99" s="94">
        <f t="shared" si="4"/>
        <v>100</v>
      </c>
      <c r="E99" s="91"/>
      <c r="F99" s="1"/>
      <c r="G99" s="1"/>
    </row>
    <row r="100" spans="1:7" s="110" customFormat="1" ht="64.5">
      <c r="A100" s="109" t="s">
        <v>97</v>
      </c>
      <c r="B100" s="96">
        <v>451395.7</v>
      </c>
      <c r="C100" s="96">
        <v>264079.2</v>
      </c>
      <c r="D100" s="71">
        <f t="shared" si="4"/>
        <v>58.502816929802393</v>
      </c>
      <c r="E100" s="118" t="s">
        <v>157</v>
      </c>
      <c r="F100" s="1"/>
      <c r="G100" s="1"/>
    </row>
    <row r="101" spans="1:7" s="110" customFormat="1" ht="45.75" customHeight="1">
      <c r="A101" s="109" t="s">
        <v>98</v>
      </c>
      <c r="B101" s="96">
        <v>15852.8</v>
      </c>
      <c r="C101" s="96">
        <v>15852.8</v>
      </c>
      <c r="D101" s="71">
        <f t="shared" si="4"/>
        <v>100</v>
      </c>
      <c r="E101" s="74"/>
      <c r="F101" s="1"/>
      <c r="G101" s="1"/>
    </row>
    <row r="102" spans="1:7" s="110" customFormat="1" ht="77.25">
      <c r="A102" s="109" t="s">
        <v>101</v>
      </c>
      <c r="B102" s="96">
        <v>27874.400000000001</v>
      </c>
      <c r="C102" s="96">
        <v>27816.1</v>
      </c>
      <c r="D102" s="71">
        <f t="shared" si="4"/>
        <v>99.790847516000341</v>
      </c>
      <c r="E102" s="91"/>
      <c r="F102" s="1"/>
      <c r="G102" s="1"/>
    </row>
    <row r="103" spans="1:7" s="110" customFormat="1" ht="26.25">
      <c r="A103" s="109" t="s">
        <v>99</v>
      </c>
      <c r="B103" s="96">
        <v>6957.9</v>
      </c>
      <c r="C103" s="70">
        <v>6957.9</v>
      </c>
      <c r="D103" s="71">
        <f t="shared" si="4"/>
        <v>100</v>
      </c>
      <c r="E103" s="74"/>
      <c r="F103" s="1"/>
      <c r="G103" s="1"/>
    </row>
    <row r="104" spans="1:7" s="113" customFormat="1" ht="51">
      <c r="A104" s="109" t="s">
        <v>100</v>
      </c>
      <c r="B104" s="111">
        <v>128683.8</v>
      </c>
      <c r="C104" s="111">
        <v>113978.8</v>
      </c>
      <c r="D104" s="71">
        <f t="shared" si="4"/>
        <v>88.572765181009572</v>
      </c>
      <c r="E104" s="112" t="s">
        <v>150</v>
      </c>
      <c r="F104" s="217"/>
      <c r="G104" s="13"/>
    </row>
    <row r="105" spans="1:7" s="113" customFormat="1" ht="40.5">
      <c r="A105" s="114" t="s">
        <v>134</v>
      </c>
      <c r="B105" s="115">
        <v>151406.1</v>
      </c>
      <c r="C105" s="115">
        <v>151406.1</v>
      </c>
      <c r="D105" s="116">
        <f t="shared" si="4"/>
        <v>100</v>
      </c>
      <c r="E105" s="117"/>
      <c r="F105" s="13"/>
      <c r="G105" s="13"/>
    </row>
    <row r="106" spans="1:7" s="13" customFormat="1" ht="20.25" customHeight="1">
      <c r="A106" s="61"/>
      <c r="B106" s="62"/>
      <c r="C106" s="62"/>
      <c r="D106" s="63"/>
      <c r="E106" s="17"/>
    </row>
    <row r="107" spans="1:7" s="84" customFormat="1" ht="23.25" customHeight="1">
      <c r="A107" s="236" t="s">
        <v>168</v>
      </c>
      <c r="B107" s="236"/>
      <c r="C107" s="236"/>
      <c r="D107" s="236"/>
      <c r="E107" s="236"/>
    </row>
    <row r="108" spans="1:7" s="81" customFormat="1" ht="15.75">
      <c r="A108" s="235" t="s">
        <v>24</v>
      </c>
      <c r="B108" s="235"/>
      <c r="C108" s="235"/>
      <c r="D108" s="235"/>
      <c r="E108" s="235"/>
    </row>
    <row r="109" spans="1:7" s="81" customFormat="1" ht="31.5" customHeight="1">
      <c r="A109" s="235" t="s">
        <v>90</v>
      </c>
      <c r="B109" s="235"/>
      <c r="C109" s="235"/>
      <c r="D109" s="235"/>
      <c r="E109" s="235"/>
    </row>
    <row r="110" spans="1:7" s="85" customFormat="1" ht="46.5" customHeight="1">
      <c r="A110" s="235" t="s">
        <v>25</v>
      </c>
      <c r="B110" s="235"/>
      <c r="C110" s="235"/>
      <c r="D110" s="235"/>
      <c r="E110" s="235"/>
    </row>
    <row r="111" spans="1:7" s="84" customFormat="1" ht="14.45" customHeight="1">
      <c r="A111" s="180"/>
      <c r="B111" s="180"/>
      <c r="D111" s="87"/>
      <c r="E111" s="88" t="s">
        <v>70</v>
      </c>
    </row>
    <row r="112" spans="1:7" s="89" customFormat="1" ht="75">
      <c r="A112" s="64" t="s">
        <v>0</v>
      </c>
      <c r="B112" s="65" t="s">
        <v>131</v>
      </c>
      <c r="C112" s="65" t="s">
        <v>148</v>
      </c>
      <c r="D112" s="65" t="s">
        <v>92</v>
      </c>
      <c r="E112" s="65" t="s">
        <v>149</v>
      </c>
    </row>
    <row r="113" spans="1:7" s="92" customFormat="1" ht="17.45" customHeight="1">
      <c r="A113" s="90" t="s">
        <v>11</v>
      </c>
      <c r="B113" s="67">
        <f>B116</f>
        <v>55573.599999999999</v>
      </c>
      <c r="C113" s="67">
        <f>C116</f>
        <v>55465.1</v>
      </c>
      <c r="D113" s="138">
        <f>C113/B113*100</f>
        <v>99.804763412843513</v>
      </c>
      <c r="E113" s="91"/>
    </row>
    <row r="114" spans="1:7" s="92" customFormat="1" ht="17.45" customHeight="1">
      <c r="A114" s="93" t="s">
        <v>6</v>
      </c>
      <c r="B114" s="70">
        <v>5573.6</v>
      </c>
      <c r="C114" s="70">
        <v>5562.7</v>
      </c>
      <c r="D114" s="132">
        <f>C114/B114*100</f>
        <v>99.804435194488292</v>
      </c>
      <c r="E114" s="91"/>
    </row>
    <row r="115" spans="1:7" s="92" customFormat="1" ht="17.45" customHeight="1">
      <c r="A115" s="93" t="s">
        <v>7</v>
      </c>
      <c r="B115" s="70">
        <v>50000</v>
      </c>
      <c r="C115" s="70">
        <v>49902.400000000001</v>
      </c>
      <c r="D115" s="132">
        <f>C115/B115*100</f>
        <v>99.8048</v>
      </c>
      <c r="E115" s="91"/>
    </row>
    <row r="116" spans="1:7" s="84" customFormat="1" ht="30">
      <c r="A116" s="95" t="s">
        <v>102</v>
      </c>
      <c r="B116" s="155">
        <v>55573.599999999999</v>
      </c>
      <c r="C116" s="155">
        <v>55465.1</v>
      </c>
      <c r="D116" s="140">
        <f>C116/B116*100</f>
        <v>99.804763412843513</v>
      </c>
      <c r="E116" s="218" t="s">
        <v>152</v>
      </c>
      <c r="F116" s="219"/>
      <c r="G116" s="171"/>
    </row>
    <row r="117" spans="1:7" s="13" customFormat="1" ht="10.5" customHeight="1">
      <c r="A117" s="43"/>
      <c r="B117" s="44"/>
      <c r="C117" s="44"/>
      <c r="D117" s="45"/>
      <c r="E117" s="46"/>
    </row>
    <row r="118" spans="1:7" s="84" customFormat="1" ht="36" customHeight="1">
      <c r="A118" s="236" t="s">
        <v>32</v>
      </c>
      <c r="B118" s="236"/>
      <c r="C118" s="236"/>
      <c r="D118" s="236"/>
      <c r="E118" s="236"/>
      <c r="F118" s="13"/>
      <c r="G118" s="13"/>
    </row>
    <row r="119" spans="1:7" s="84" customFormat="1" ht="18.600000000000001" customHeight="1">
      <c r="A119" s="235" t="s">
        <v>33</v>
      </c>
      <c r="B119" s="235"/>
      <c r="C119" s="235"/>
      <c r="D119" s="235"/>
      <c r="E119" s="235"/>
      <c r="F119" s="13"/>
      <c r="G119" s="13"/>
    </row>
    <row r="120" spans="1:7" s="81" customFormat="1" ht="14.25" customHeight="1">
      <c r="A120" s="235" t="s">
        <v>27</v>
      </c>
      <c r="B120" s="235"/>
      <c r="C120" s="235"/>
      <c r="D120" s="235"/>
      <c r="E120" s="235"/>
      <c r="F120" s="52"/>
      <c r="G120" s="52"/>
    </row>
    <row r="121" spans="1:7" s="85" customFormat="1" ht="32.25" customHeight="1">
      <c r="A121" s="235" t="s">
        <v>34</v>
      </c>
      <c r="B121" s="235"/>
      <c r="C121" s="235"/>
      <c r="D121" s="235"/>
      <c r="E121" s="235"/>
      <c r="F121" s="12"/>
      <c r="G121" s="12"/>
    </row>
    <row r="122" spans="1:7" s="85" customFormat="1" ht="15.6" customHeight="1">
      <c r="A122" s="86"/>
      <c r="B122" s="86"/>
      <c r="D122" s="102"/>
      <c r="E122" s="88" t="s">
        <v>70</v>
      </c>
      <c r="F122" s="12"/>
      <c r="G122" s="12"/>
    </row>
    <row r="123" spans="1:7" s="89" customFormat="1" ht="75">
      <c r="A123" s="64" t="s">
        <v>0</v>
      </c>
      <c r="B123" s="65" t="s">
        <v>131</v>
      </c>
      <c r="C123" s="65" t="s">
        <v>148</v>
      </c>
      <c r="D123" s="65" t="s">
        <v>92</v>
      </c>
      <c r="E123" s="65" t="s">
        <v>149</v>
      </c>
      <c r="F123" s="5"/>
      <c r="G123" s="5"/>
    </row>
    <row r="124" spans="1:7" s="92" customFormat="1" ht="17.45" customHeight="1">
      <c r="A124" s="90" t="s">
        <v>11</v>
      </c>
      <c r="B124" s="67">
        <f>B127+B128</f>
        <v>24837.5</v>
      </c>
      <c r="C124" s="67">
        <f>C127+C128</f>
        <v>24786.5</v>
      </c>
      <c r="D124" s="157">
        <f>C124/B124*100</f>
        <v>99.794665324609966</v>
      </c>
      <c r="E124" s="91"/>
      <c r="F124" s="1"/>
      <c r="G124" s="1"/>
    </row>
    <row r="125" spans="1:7" s="92" customFormat="1" ht="17.45" customHeight="1">
      <c r="A125" s="93" t="s">
        <v>6</v>
      </c>
      <c r="B125" s="70">
        <v>24437.1</v>
      </c>
      <c r="C125" s="70">
        <v>24386.1</v>
      </c>
      <c r="D125" s="156">
        <f>C125/B125*100</f>
        <v>99.791300931779958</v>
      </c>
      <c r="E125" s="91"/>
      <c r="F125" s="1"/>
      <c r="G125" s="1"/>
    </row>
    <row r="126" spans="1:7" s="92" customFormat="1" ht="17.45" customHeight="1">
      <c r="A126" s="93" t="s">
        <v>7</v>
      </c>
      <c r="B126" s="70">
        <v>400.4</v>
      </c>
      <c r="C126" s="70">
        <v>400.4</v>
      </c>
      <c r="D126" s="156">
        <f>C126/B126*100</f>
        <v>100</v>
      </c>
      <c r="E126" s="91"/>
      <c r="F126" s="1"/>
      <c r="G126" s="1"/>
    </row>
    <row r="127" spans="1:7" s="160" customFormat="1" ht="45">
      <c r="A127" s="149" t="s">
        <v>35</v>
      </c>
      <c r="B127" s="158">
        <v>24398.3</v>
      </c>
      <c r="C127" s="158">
        <v>24347.3</v>
      </c>
      <c r="D127" s="156">
        <f>C127/B127*100</f>
        <v>99.790969042925127</v>
      </c>
      <c r="E127" s="159" t="s">
        <v>136</v>
      </c>
      <c r="F127" s="20"/>
      <c r="G127" s="20"/>
    </row>
    <row r="128" spans="1:7" s="160" customFormat="1" ht="30">
      <c r="A128" s="149" t="s">
        <v>36</v>
      </c>
      <c r="B128" s="158">
        <v>439.2</v>
      </c>
      <c r="C128" s="231">
        <v>439.2</v>
      </c>
      <c r="D128" s="134">
        <f>C128/B128*100</f>
        <v>100</v>
      </c>
      <c r="E128" s="161"/>
      <c r="F128" s="20"/>
      <c r="G128" s="20"/>
    </row>
    <row r="129" spans="1:7" s="20" customFormat="1">
      <c r="A129" s="21"/>
      <c r="B129" s="22"/>
      <c r="C129" s="22"/>
      <c r="D129" s="23"/>
      <c r="E129" s="23"/>
    </row>
    <row r="130" spans="1:7" s="84" customFormat="1" ht="19.149999999999999" customHeight="1">
      <c r="A130" s="236" t="s">
        <v>1</v>
      </c>
      <c r="B130" s="236"/>
      <c r="C130" s="236"/>
      <c r="D130" s="236"/>
      <c r="E130" s="236"/>
      <c r="F130" s="13"/>
      <c r="G130" s="13"/>
    </row>
    <row r="131" spans="1:7" s="81" customFormat="1" ht="19.149999999999999" customHeight="1">
      <c r="A131" s="235" t="s">
        <v>37</v>
      </c>
      <c r="B131" s="235"/>
      <c r="C131" s="235"/>
      <c r="D131" s="235"/>
      <c r="E131" s="235"/>
      <c r="F131" s="52"/>
      <c r="G131" s="52"/>
    </row>
    <row r="132" spans="1:7" s="81" customFormat="1" ht="32.450000000000003" customHeight="1">
      <c r="A132" s="235" t="s">
        <v>38</v>
      </c>
      <c r="B132" s="235"/>
      <c r="C132" s="235"/>
      <c r="D132" s="235"/>
      <c r="E132" s="235"/>
      <c r="F132" s="52"/>
      <c r="G132" s="52"/>
    </row>
    <row r="133" spans="1:7" s="85" customFormat="1" ht="46.15" customHeight="1">
      <c r="A133" s="235" t="s">
        <v>39</v>
      </c>
      <c r="B133" s="235"/>
      <c r="C133" s="235"/>
      <c r="D133" s="235"/>
      <c r="E133" s="235"/>
      <c r="F133" s="12"/>
      <c r="G133" s="12"/>
    </row>
    <row r="134" spans="1:7" s="85" customFormat="1" ht="20.25" customHeight="1">
      <c r="A134" s="86"/>
      <c r="B134" s="86"/>
      <c r="D134" s="102"/>
      <c r="E134" s="88" t="s">
        <v>70</v>
      </c>
      <c r="F134" s="12"/>
      <c r="G134" s="12"/>
    </row>
    <row r="135" spans="1:7" s="89" customFormat="1" ht="75">
      <c r="A135" s="64" t="s">
        <v>0</v>
      </c>
      <c r="B135" s="65" t="s">
        <v>131</v>
      </c>
      <c r="C135" s="65" t="s">
        <v>148</v>
      </c>
      <c r="D135" s="65" t="s">
        <v>92</v>
      </c>
      <c r="E135" s="65" t="s">
        <v>149</v>
      </c>
      <c r="F135" s="5"/>
      <c r="G135" s="5"/>
    </row>
    <row r="136" spans="1:7" s="92" customFormat="1" ht="17.45" customHeight="1">
      <c r="A136" s="90" t="s">
        <v>11</v>
      </c>
      <c r="B136" s="67">
        <f>B138+B139+B140</f>
        <v>2069.6999999999998</v>
      </c>
      <c r="C136" s="67">
        <f>C138+C139+C140</f>
        <v>2069.4</v>
      </c>
      <c r="D136" s="103">
        <f>C136/B136*100</f>
        <v>99.985505145673301</v>
      </c>
      <c r="E136" s="91"/>
      <c r="F136" s="1"/>
      <c r="G136" s="1"/>
    </row>
    <row r="137" spans="1:7" s="92" customFormat="1" ht="17.45" customHeight="1">
      <c r="A137" s="93" t="s">
        <v>6</v>
      </c>
      <c r="B137" s="70">
        <f>B138+B139+B140</f>
        <v>2069.6999999999998</v>
      </c>
      <c r="C137" s="70">
        <f>C138+C139+C140</f>
        <v>2069.4</v>
      </c>
      <c r="D137" s="91">
        <f>C137/B137*100</f>
        <v>99.985505145673301</v>
      </c>
      <c r="E137" s="91"/>
      <c r="F137" s="1"/>
      <c r="G137" s="1"/>
    </row>
    <row r="138" spans="1:7" s="92" customFormat="1" ht="45">
      <c r="A138" s="104" t="s">
        <v>40</v>
      </c>
      <c r="B138" s="96">
        <v>1516.5</v>
      </c>
      <c r="C138" s="96">
        <v>1516.2</v>
      </c>
      <c r="D138" s="101">
        <f>C138/B138*100</f>
        <v>99.98021760633037</v>
      </c>
      <c r="E138" s="97"/>
      <c r="F138" s="1"/>
      <c r="G138" s="1"/>
    </row>
    <row r="139" spans="1:7" s="92" customFormat="1" ht="45.75" customHeight="1">
      <c r="A139" s="95" t="s">
        <v>103</v>
      </c>
      <c r="B139" s="96">
        <v>306</v>
      </c>
      <c r="C139" s="96">
        <v>306</v>
      </c>
      <c r="D139" s="101">
        <f>C139/B139*100</f>
        <v>100</v>
      </c>
      <c r="E139" s="91"/>
      <c r="F139" s="1"/>
      <c r="G139" s="1"/>
    </row>
    <row r="140" spans="1:7" s="92" customFormat="1" ht="60">
      <c r="A140" s="95" t="s">
        <v>104</v>
      </c>
      <c r="B140" s="96">
        <v>247.2</v>
      </c>
      <c r="C140" s="96">
        <v>247.2</v>
      </c>
      <c r="D140" s="101">
        <f>C140/B140*100</f>
        <v>100</v>
      </c>
      <c r="E140" s="91"/>
      <c r="F140" s="1"/>
      <c r="G140" s="1"/>
    </row>
    <row r="141" spans="1:7" s="13" customFormat="1" ht="7.9" customHeight="1">
      <c r="A141" s="9"/>
      <c r="B141" s="18"/>
      <c r="C141" s="18"/>
      <c r="D141" s="16"/>
      <c r="E141" s="17"/>
    </row>
    <row r="142" spans="1:7" s="84" customFormat="1" ht="22.5" customHeight="1">
      <c r="A142" s="236" t="s">
        <v>2</v>
      </c>
      <c r="B142" s="236"/>
      <c r="C142" s="236"/>
      <c r="D142" s="236"/>
      <c r="E142" s="236"/>
      <c r="F142" s="13"/>
      <c r="G142" s="13"/>
    </row>
    <row r="143" spans="1:7" s="81" customFormat="1" ht="15.75">
      <c r="A143" s="235" t="s">
        <v>47</v>
      </c>
      <c r="B143" s="235"/>
      <c r="C143" s="235"/>
      <c r="D143" s="235"/>
      <c r="E143" s="235"/>
      <c r="F143" s="52"/>
      <c r="G143" s="52"/>
    </row>
    <row r="144" spans="1:7" s="81" customFormat="1" ht="21" customHeight="1">
      <c r="A144" s="235" t="s">
        <v>48</v>
      </c>
      <c r="B144" s="235"/>
      <c r="C144" s="235"/>
      <c r="D144" s="235"/>
      <c r="E144" s="235"/>
      <c r="F144" s="52"/>
      <c r="G144" s="52"/>
    </row>
    <row r="145" spans="1:7" s="85" customFormat="1" ht="47.25" customHeight="1">
      <c r="A145" s="235" t="s">
        <v>49</v>
      </c>
      <c r="B145" s="235"/>
      <c r="C145" s="235"/>
      <c r="D145" s="235"/>
      <c r="E145" s="235"/>
      <c r="F145" s="12"/>
      <c r="G145" s="12"/>
    </row>
    <row r="146" spans="1:7" s="85" customFormat="1" ht="15.6" customHeight="1">
      <c r="A146" s="86"/>
      <c r="B146" s="86"/>
      <c r="D146" s="102"/>
      <c r="E146" s="88" t="s">
        <v>70</v>
      </c>
      <c r="F146" s="12"/>
      <c r="G146" s="12"/>
    </row>
    <row r="147" spans="1:7" s="89" customFormat="1" ht="75">
      <c r="A147" s="64" t="s">
        <v>0</v>
      </c>
      <c r="B147" s="65" t="s">
        <v>131</v>
      </c>
      <c r="C147" s="65" t="s">
        <v>148</v>
      </c>
      <c r="D147" s="65" t="s">
        <v>92</v>
      </c>
      <c r="E147" s="65" t="s">
        <v>149</v>
      </c>
      <c r="F147" s="5"/>
      <c r="G147" s="5"/>
    </row>
    <row r="148" spans="1:7" s="92" customFormat="1" ht="17.45" customHeight="1">
      <c r="A148" s="90" t="s">
        <v>11</v>
      </c>
      <c r="B148" s="67">
        <f>B151+B152</f>
        <v>54272.6</v>
      </c>
      <c r="C148" s="67">
        <f>C151+C152</f>
        <v>54272.1</v>
      </c>
      <c r="D148" s="68">
        <f>C148/B148*100</f>
        <v>99.999078724807731</v>
      </c>
      <c r="E148" s="91"/>
      <c r="F148" s="1"/>
      <c r="G148" s="1"/>
    </row>
    <row r="149" spans="1:7" s="92" customFormat="1" ht="17.45" customHeight="1">
      <c r="A149" s="93" t="s">
        <v>6</v>
      </c>
      <c r="B149" s="70">
        <v>24947.1</v>
      </c>
      <c r="C149" s="70">
        <v>24946.6</v>
      </c>
      <c r="D149" s="94">
        <f>C149/B149*100</f>
        <v>99.997995759026111</v>
      </c>
      <c r="E149" s="91"/>
      <c r="F149" s="1"/>
      <c r="G149" s="1"/>
    </row>
    <row r="150" spans="1:7" s="92" customFormat="1" ht="17.45" customHeight="1">
      <c r="A150" s="93" t="s">
        <v>7</v>
      </c>
      <c r="B150" s="70">
        <v>29325.5</v>
      </c>
      <c r="C150" s="70">
        <v>29325.5</v>
      </c>
      <c r="D150" s="94">
        <f>C150/B150*100</f>
        <v>100</v>
      </c>
      <c r="E150" s="91"/>
      <c r="F150" s="1"/>
      <c r="G150" s="1"/>
    </row>
    <row r="151" spans="1:7" s="160" customFormat="1">
      <c r="A151" s="149" t="s">
        <v>50</v>
      </c>
      <c r="B151" s="74">
        <v>41378.199999999997</v>
      </c>
      <c r="C151" s="74">
        <v>41377.699999999997</v>
      </c>
      <c r="D151" s="94">
        <f>C151/B151*100</f>
        <v>99.998791634242195</v>
      </c>
      <c r="E151" s="162"/>
      <c r="F151" s="20"/>
      <c r="G151" s="20"/>
    </row>
    <row r="152" spans="1:7" s="160" customFormat="1" ht="23.25" customHeight="1">
      <c r="A152" s="149" t="s">
        <v>51</v>
      </c>
      <c r="B152" s="74">
        <v>12894.4</v>
      </c>
      <c r="C152" s="74">
        <v>12894.4</v>
      </c>
      <c r="D152" s="94">
        <f>C152/B152*100</f>
        <v>100</v>
      </c>
      <c r="E152" s="161"/>
      <c r="F152" s="20"/>
      <c r="G152" s="20"/>
    </row>
    <row r="153" spans="1:7" s="84" customFormat="1" ht="25.5" customHeight="1">
      <c r="A153" s="236" t="s">
        <v>169</v>
      </c>
      <c r="B153" s="236"/>
      <c r="C153" s="236"/>
      <c r="D153" s="236"/>
      <c r="E153" s="236"/>
      <c r="F153" s="13"/>
      <c r="G153" s="13"/>
    </row>
    <row r="154" spans="1:7" s="81" customFormat="1" ht="21.6" customHeight="1">
      <c r="A154" s="235" t="s">
        <v>26</v>
      </c>
      <c r="B154" s="235"/>
      <c r="C154" s="235"/>
      <c r="D154" s="235"/>
      <c r="E154" s="235"/>
      <c r="F154" s="52"/>
      <c r="G154" s="52"/>
    </row>
    <row r="155" spans="1:7" s="81" customFormat="1" ht="19.149999999999999" customHeight="1">
      <c r="A155" s="235" t="s">
        <v>27</v>
      </c>
      <c r="B155" s="235"/>
      <c r="C155" s="235"/>
      <c r="D155" s="235"/>
      <c r="E155" s="235"/>
      <c r="F155" s="52"/>
      <c r="G155" s="52"/>
    </row>
    <row r="156" spans="1:7" s="85" customFormat="1" ht="15.75">
      <c r="A156" s="235" t="s">
        <v>30</v>
      </c>
      <c r="B156" s="235"/>
      <c r="C156" s="235"/>
      <c r="D156" s="235"/>
      <c r="E156" s="235"/>
      <c r="F156" s="12"/>
      <c r="G156" s="12"/>
    </row>
    <row r="157" spans="1:7" s="85" customFormat="1" ht="15.6" customHeight="1">
      <c r="A157" s="86"/>
      <c r="B157" s="86"/>
      <c r="D157" s="102"/>
      <c r="E157" s="88" t="s">
        <v>70</v>
      </c>
      <c r="F157" s="12"/>
      <c r="G157" s="12"/>
    </row>
    <row r="158" spans="1:7" s="89" customFormat="1" ht="75">
      <c r="A158" s="64" t="s">
        <v>0</v>
      </c>
      <c r="B158" s="65" t="s">
        <v>131</v>
      </c>
      <c r="C158" s="65" t="s">
        <v>148</v>
      </c>
      <c r="D158" s="65" t="s">
        <v>92</v>
      </c>
      <c r="E158" s="65" t="s">
        <v>149</v>
      </c>
      <c r="F158" s="5"/>
      <c r="G158" s="5"/>
    </row>
    <row r="159" spans="1:7" s="92" customFormat="1" ht="17.45" customHeight="1">
      <c r="A159" s="90" t="s">
        <v>11</v>
      </c>
      <c r="B159" s="67">
        <f>B163+B164+B165+B166+B167</f>
        <v>11849.7</v>
      </c>
      <c r="C159" s="67">
        <f>C163+C164+C165+C166+C167</f>
        <v>11587.7</v>
      </c>
      <c r="D159" s="163">
        <f>C159/B159*100</f>
        <v>97.788973560512076</v>
      </c>
      <c r="E159" s="91"/>
      <c r="F159" s="1"/>
      <c r="G159" s="1"/>
    </row>
    <row r="160" spans="1:7" s="92" customFormat="1" ht="17.45" customHeight="1">
      <c r="A160" s="93" t="s">
        <v>6</v>
      </c>
      <c r="B160" s="70">
        <v>2263.5</v>
      </c>
      <c r="C160" s="70">
        <v>2219.6999999999998</v>
      </c>
      <c r="D160" s="164">
        <f>C160/B160*100</f>
        <v>98.0649436713055</v>
      </c>
      <c r="E160" s="91"/>
      <c r="F160" s="1"/>
      <c r="G160" s="1"/>
    </row>
    <row r="161" spans="1:7" s="92" customFormat="1" ht="17.45" customHeight="1">
      <c r="A161" s="93" t="s">
        <v>7</v>
      </c>
      <c r="B161" s="70">
        <v>9586.2000000000007</v>
      </c>
      <c r="C161" s="70">
        <v>9368</v>
      </c>
      <c r="D161" s="164">
        <f>C161/B161*100</f>
        <v>97.723811312094469</v>
      </c>
      <c r="E161" s="91"/>
      <c r="F161" s="1"/>
      <c r="G161" s="1"/>
    </row>
    <row r="162" spans="1:7" s="92" customFormat="1" ht="21" customHeight="1">
      <c r="A162" s="93" t="s">
        <v>8</v>
      </c>
      <c r="B162" s="70">
        <v>0</v>
      </c>
      <c r="C162" s="70">
        <v>0</v>
      </c>
      <c r="D162" s="164">
        <v>0</v>
      </c>
      <c r="E162" s="91"/>
      <c r="F162" s="1"/>
      <c r="G162" s="1"/>
    </row>
    <row r="163" spans="1:7" s="160" customFormat="1" ht="64.5" customHeight="1">
      <c r="A163" s="72" t="s">
        <v>28</v>
      </c>
      <c r="B163" s="165">
        <v>11083.7</v>
      </c>
      <c r="C163" s="165">
        <v>10821.7</v>
      </c>
      <c r="D163" s="164">
        <f>C163/B163*100</f>
        <v>97.636168427510668</v>
      </c>
      <c r="E163" s="159" t="s">
        <v>153</v>
      </c>
      <c r="F163" s="20"/>
      <c r="G163" s="20"/>
    </row>
    <row r="164" spans="1:7" s="160" customFormat="1" ht="49.5" customHeight="1">
      <c r="A164" s="149" t="s">
        <v>29</v>
      </c>
      <c r="B164" s="158">
        <v>165</v>
      </c>
      <c r="C164" s="166">
        <v>165</v>
      </c>
      <c r="D164" s="167">
        <f>C164/B164*100</f>
        <v>100</v>
      </c>
      <c r="E164" s="161"/>
      <c r="F164" s="20"/>
      <c r="G164" s="20"/>
    </row>
    <row r="165" spans="1:7" s="160" customFormat="1" ht="45">
      <c r="A165" s="149" t="s">
        <v>105</v>
      </c>
      <c r="B165" s="158">
        <v>121</v>
      </c>
      <c r="C165" s="158">
        <v>121</v>
      </c>
      <c r="D165" s="164">
        <f>C165/B165*100</f>
        <v>100</v>
      </c>
      <c r="E165" s="161"/>
      <c r="F165" s="20"/>
      <c r="G165" s="20"/>
    </row>
    <row r="166" spans="1:7" s="84" customFormat="1" ht="45">
      <c r="A166" s="168" t="s">
        <v>106</v>
      </c>
      <c r="B166" s="169">
        <v>160</v>
      </c>
      <c r="C166" s="169">
        <v>160</v>
      </c>
      <c r="D166" s="167">
        <f>C166/B166*100</f>
        <v>100</v>
      </c>
      <c r="E166" s="139"/>
      <c r="F166" s="13"/>
      <c r="G166" s="13"/>
    </row>
    <row r="167" spans="1:7" s="84" customFormat="1" ht="105">
      <c r="A167" s="130" t="s">
        <v>107</v>
      </c>
      <c r="B167" s="169">
        <v>320</v>
      </c>
      <c r="C167" s="169">
        <v>320</v>
      </c>
      <c r="D167" s="132">
        <f>C167/B167*100</f>
        <v>100</v>
      </c>
      <c r="E167" s="139"/>
      <c r="F167" s="13"/>
      <c r="G167" s="13"/>
    </row>
    <row r="168" spans="1:7" s="13" customFormat="1" ht="12" customHeight="1">
      <c r="A168" s="9"/>
      <c r="B168" s="9"/>
      <c r="C168" s="9"/>
      <c r="D168" s="16"/>
      <c r="E168" s="17"/>
    </row>
    <row r="169" spans="1:7" s="84" customFormat="1" ht="31.9" customHeight="1">
      <c r="A169" s="236" t="s">
        <v>170</v>
      </c>
      <c r="B169" s="236"/>
      <c r="C169" s="236"/>
      <c r="D169" s="236"/>
      <c r="E169" s="236"/>
      <c r="F169" s="13"/>
      <c r="G169" s="13"/>
    </row>
    <row r="170" spans="1:7" s="81" customFormat="1" ht="23.45" customHeight="1">
      <c r="A170" s="235" t="s">
        <v>41</v>
      </c>
      <c r="B170" s="235"/>
      <c r="C170" s="235"/>
      <c r="D170" s="235"/>
      <c r="E170" s="235"/>
      <c r="F170" s="52"/>
      <c r="G170" s="52"/>
    </row>
    <row r="171" spans="1:7" s="81" customFormat="1" ht="15.75">
      <c r="A171" s="235" t="s">
        <v>43</v>
      </c>
      <c r="B171" s="235"/>
      <c r="C171" s="235"/>
      <c r="D171" s="235"/>
      <c r="E171" s="235"/>
      <c r="F171" s="52"/>
      <c r="G171" s="52"/>
    </row>
    <row r="172" spans="1:7" s="85" customFormat="1" ht="50.25" customHeight="1">
      <c r="A172" s="235" t="s">
        <v>42</v>
      </c>
      <c r="B172" s="235"/>
      <c r="C172" s="235"/>
      <c r="D172" s="235"/>
      <c r="E172" s="235"/>
      <c r="F172" s="12"/>
      <c r="G172" s="12"/>
    </row>
    <row r="173" spans="1:7" s="85" customFormat="1" ht="17.45" customHeight="1">
      <c r="A173" s="86"/>
      <c r="B173" s="86"/>
      <c r="D173" s="102"/>
      <c r="E173" s="88" t="s">
        <v>70</v>
      </c>
      <c r="F173" s="12"/>
      <c r="G173" s="12"/>
    </row>
    <row r="174" spans="1:7" s="89" customFormat="1" ht="75">
      <c r="A174" s="64" t="s">
        <v>0</v>
      </c>
      <c r="B174" s="65" t="s">
        <v>131</v>
      </c>
      <c r="C174" s="65" t="s">
        <v>148</v>
      </c>
      <c r="D174" s="65" t="s">
        <v>92</v>
      </c>
      <c r="E174" s="65" t="s">
        <v>149</v>
      </c>
      <c r="F174" s="5"/>
      <c r="G174" s="5"/>
    </row>
    <row r="175" spans="1:7" s="92" customFormat="1" ht="17.45" customHeight="1">
      <c r="A175" s="66" t="s">
        <v>11</v>
      </c>
      <c r="B175" s="67">
        <f>B178+B181</f>
        <v>34384.300000000003</v>
      </c>
      <c r="C175" s="67">
        <f t="shared" ref="C175" si="5">C178+C181</f>
        <v>34357.599999999999</v>
      </c>
      <c r="D175" s="68">
        <f t="shared" ref="D175:D181" si="6">C175/B175*100</f>
        <v>99.922348281046851</v>
      </c>
      <c r="E175" s="91"/>
      <c r="F175" s="1"/>
      <c r="G175" s="1"/>
    </row>
    <row r="176" spans="1:7" s="92" customFormat="1" ht="17.45" customHeight="1">
      <c r="A176" s="69" t="s">
        <v>6</v>
      </c>
      <c r="B176" s="70">
        <v>1436.8</v>
      </c>
      <c r="C176" s="70">
        <v>1435.4</v>
      </c>
      <c r="D176" s="94">
        <f t="shared" si="6"/>
        <v>99.902561247216042</v>
      </c>
      <c r="E176" s="91"/>
      <c r="F176" s="1"/>
      <c r="G176" s="1"/>
    </row>
    <row r="177" spans="1:7" s="92" customFormat="1" ht="17.45" customHeight="1">
      <c r="A177" s="69" t="s">
        <v>7</v>
      </c>
      <c r="B177" s="70">
        <v>32947.5</v>
      </c>
      <c r="C177" s="70">
        <v>32922.199999999997</v>
      </c>
      <c r="D177" s="94">
        <f t="shared" si="6"/>
        <v>99.923211169284457</v>
      </c>
      <c r="E177" s="91"/>
      <c r="F177" s="1"/>
      <c r="G177" s="1"/>
    </row>
    <row r="178" spans="1:7" s="160" customFormat="1" ht="30" customHeight="1">
      <c r="A178" s="149" t="s">
        <v>135</v>
      </c>
      <c r="B178" s="158">
        <v>5424</v>
      </c>
      <c r="C178" s="172">
        <v>5407.3</v>
      </c>
      <c r="D178" s="94">
        <f t="shared" si="6"/>
        <v>99.692109144542769</v>
      </c>
      <c r="E178" s="119" t="s">
        <v>152</v>
      </c>
      <c r="F178" s="20"/>
      <c r="G178" s="20"/>
    </row>
    <row r="179" spans="1:7" s="176" customFormat="1" ht="81">
      <c r="A179" s="173" t="s">
        <v>142</v>
      </c>
      <c r="B179" s="174">
        <v>4331.5</v>
      </c>
      <c r="C179" s="175">
        <v>4331.5</v>
      </c>
      <c r="D179" s="116">
        <f t="shared" si="6"/>
        <v>100</v>
      </c>
      <c r="E179" s="112"/>
      <c r="F179" s="213"/>
      <c r="G179" s="213"/>
    </row>
    <row r="180" spans="1:7" s="176" customFormat="1" ht="54">
      <c r="A180" s="173" t="s">
        <v>143</v>
      </c>
      <c r="B180" s="174">
        <v>1092.5</v>
      </c>
      <c r="C180" s="175">
        <v>1075.8</v>
      </c>
      <c r="D180" s="116">
        <f t="shared" si="6"/>
        <v>98.471395881006856</v>
      </c>
      <c r="E180" s="170" t="s">
        <v>152</v>
      </c>
      <c r="F180" s="214"/>
      <c r="G180" s="214"/>
    </row>
    <row r="181" spans="1:7" s="176" customFormat="1" ht="31.5">
      <c r="A181" s="177" t="s">
        <v>154</v>
      </c>
      <c r="B181" s="158">
        <v>28960.3</v>
      </c>
      <c r="C181" s="158">
        <v>28950.3</v>
      </c>
      <c r="D181" s="71">
        <f t="shared" si="6"/>
        <v>99.965469970960243</v>
      </c>
      <c r="E181" s="112"/>
      <c r="F181" s="213"/>
      <c r="G181" s="213"/>
    </row>
    <row r="182" spans="1:7" s="84" customFormat="1" ht="27.75" customHeight="1">
      <c r="A182" s="236" t="s">
        <v>171</v>
      </c>
      <c r="B182" s="236"/>
      <c r="C182" s="236"/>
      <c r="D182" s="236"/>
      <c r="E182" s="236"/>
      <c r="F182" s="13"/>
      <c r="G182" s="13"/>
    </row>
    <row r="183" spans="1:7" s="81" customFormat="1" ht="15.75">
      <c r="A183" s="235" t="s">
        <v>44</v>
      </c>
      <c r="B183" s="235"/>
      <c r="C183" s="235"/>
      <c r="D183" s="235"/>
      <c r="E183" s="235"/>
      <c r="F183" s="52"/>
      <c r="G183" s="52"/>
    </row>
    <row r="184" spans="1:7" s="81" customFormat="1" ht="27.75" customHeight="1">
      <c r="A184" s="235" t="s">
        <v>46</v>
      </c>
      <c r="B184" s="235"/>
      <c r="C184" s="235"/>
      <c r="D184" s="235"/>
      <c r="E184" s="235"/>
      <c r="F184" s="52"/>
      <c r="G184" s="52"/>
    </row>
    <row r="185" spans="1:7" s="85" customFormat="1" ht="48" customHeight="1">
      <c r="A185" s="235" t="s">
        <v>45</v>
      </c>
      <c r="B185" s="235"/>
      <c r="C185" s="235"/>
      <c r="D185" s="235"/>
      <c r="E185" s="235"/>
      <c r="F185" s="12"/>
      <c r="G185" s="12"/>
    </row>
    <row r="186" spans="1:7" s="84" customFormat="1" ht="15.6" customHeight="1">
      <c r="A186" s="86"/>
      <c r="B186" s="86"/>
      <c r="D186" s="87"/>
      <c r="E186" s="88" t="s">
        <v>70</v>
      </c>
      <c r="F186" s="13"/>
      <c r="G186" s="13"/>
    </row>
    <row r="187" spans="1:7" s="89" customFormat="1" ht="75">
      <c r="A187" s="64" t="s">
        <v>0</v>
      </c>
      <c r="B187" s="65" t="s">
        <v>131</v>
      </c>
      <c r="C187" s="65" t="s">
        <v>148</v>
      </c>
      <c r="D187" s="65" t="s">
        <v>92</v>
      </c>
      <c r="E187" s="65" t="s">
        <v>149</v>
      </c>
      <c r="F187" s="5"/>
      <c r="G187" s="5"/>
    </row>
    <row r="188" spans="1:7" s="92" customFormat="1" ht="17.45" customHeight="1">
      <c r="A188" s="90" t="s">
        <v>11</v>
      </c>
      <c r="B188" s="67">
        <f>B191+B192+B193+B194+B195</f>
        <v>17411.7</v>
      </c>
      <c r="C188" s="67">
        <f>C191+C192+C193+C194+C195</f>
        <v>17350.800000000003</v>
      </c>
      <c r="D188" s="68">
        <f t="shared" ref="D188:D195" si="7">C188/B188*100</f>
        <v>99.650235186684839</v>
      </c>
      <c r="E188" s="91"/>
      <c r="F188" s="1"/>
      <c r="G188" s="1"/>
    </row>
    <row r="189" spans="1:7" s="89" customFormat="1" ht="75">
      <c r="A189" s="64" t="s">
        <v>0</v>
      </c>
      <c r="B189" s="65" t="s">
        <v>131</v>
      </c>
      <c r="C189" s="65" t="s">
        <v>148</v>
      </c>
      <c r="D189" s="65" t="s">
        <v>92</v>
      </c>
      <c r="E189" s="65" t="s">
        <v>149</v>
      </c>
      <c r="F189" s="5"/>
      <c r="G189" s="5"/>
    </row>
    <row r="190" spans="1:7" s="92" customFormat="1" ht="17.45" customHeight="1">
      <c r="A190" s="93" t="s">
        <v>6</v>
      </c>
      <c r="B190" s="70">
        <f>SUM(B191:B195)</f>
        <v>17411.7</v>
      </c>
      <c r="C190" s="70">
        <f>SUM(C191:C195)</f>
        <v>17350.800000000003</v>
      </c>
      <c r="D190" s="94">
        <f t="shared" si="7"/>
        <v>99.650235186684839</v>
      </c>
      <c r="E190" s="91"/>
      <c r="F190" s="1"/>
      <c r="G190" s="1"/>
    </row>
    <row r="191" spans="1:7" s="92" customFormat="1" ht="60">
      <c r="A191" s="95" t="s">
        <v>108</v>
      </c>
      <c r="B191" s="96">
        <v>540</v>
      </c>
      <c r="C191" s="96">
        <v>528.20000000000005</v>
      </c>
      <c r="D191" s="71">
        <f t="shared" si="7"/>
        <v>97.814814814814824</v>
      </c>
      <c r="E191" s="97" t="s">
        <v>177</v>
      </c>
      <c r="F191" s="1"/>
      <c r="G191" s="1"/>
    </row>
    <row r="192" spans="1:7" s="92" customFormat="1" ht="42.75" customHeight="1">
      <c r="A192" s="95" t="s">
        <v>109</v>
      </c>
      <c r="B192" s="96">
        <v>1031.4000000000001</v>
      </c>
      <c r="C192" s="96">
        <v>985.5</v>
      </c>
      <c r="D192" s="71">
        <f t="shared" si="7"/>
        <v>95.549738219895275</v>
      </c>
      <c r="E192" s="98" t="s">
        <v>158</v>
      </c>
      <c r="F192" s="1"/>
      <c r="G192" s="1"/>
    </row>
    <row r="193" spans="1:7" s="92" customFormat="1" ht="63.75" customHeight="1">
      <c r="A193" s="95" t="s">
        <v>110</v>
      </c>
      <c r="B193" s="96">
        <v>1476.2</v>
      </c>
      <c r="C193" s="96">
        <v>1473.1</v>
      </c>
      <c r="D193" s="71">
        <f t="shared" si="7"/>
        <v>99.790001354829954</v>
      </c>
      <c r="E193" s="98"/>
      <c r="F193" s="1"/>
      <c r="G193" s="1"/>
    </row>
    <row r="194" spans="1:7" s="92" customFormat="1" ht="30">
      <c r="A194" s="95" t="s">
        <v>111</v>
      </c>
      <c r="B194" s="99">
        <v>1400</v>
      </c>
      <c r="C194" s="99">
        <v>1399.9</v>
      </c>
      <c r="D194" s="71">
        <f t="shared" si="7"/>
        <v>99.992857142857147</v>
      </c>
      <c r="E194" s="100"/>
      <c r="F194" s="1"/>
      <c r="G194" s="1"/>
    </row>
    <row r="195" spans="1:7" s="92" customFormat="1" ht="45">
      <c r="A195" s="95" t="s">
        <v>112</v>
      </c>
      <c r="B195" s="99">
        <v>12964.1</v>
      </c>
      <c r="C195" s="99">
        <v>12964.1</v>
      </c>
      <c r="D195" s="101">
        <f t="shared" si="7"/>
        <v>100</v>
      </c>
      <c r="E195" s="97"/>
      <c r="F195" s="1"/>
      <c r="G195" s="1"/>
    </row>
    <row r="196" spans="1:7" s="13" customFormat="1" ht="13.15" customHeight="1">
      <c r="A196" s="15"/>
      <c r="B196" s="15"/>
      <c r="C196" s="15"/>
      <c r="D196" s="16"/>
      <c r="E196" s="17"/>
    </row>
    <row r="197" spans="1:7" s="84" customFormat="1" ht="35.25" customHeight="1">
      <c r="A197" s="236" t="s">
        <v>172</v>
      </c>
      <c r="B197" s="236"/>
      <c r="C197" s="236"/>
      <c r="D197" s="236"/>
      <c r="E197" s="236"/>
    </row>
    <row r="198" spans="1:7" s="81" customFormat="1" ht="15.75" customHeight="1">
      <c r="A198" s="235" t="s">
        <v>52</v>
      </c>
      <c r="B198" s="235"/>
      <c r="C198" s="235"/>
      <c r="D198" s="235"/>
      <c r="E198" s="235"/>
    </row>
    <row r="199" spans="1:7" s="81" customFormat="1" ht="15.75">
      <c r="A199" s="235" t="s">
        <v>53</v>
      </c>
      <c r="B199" s="235"/>
      <c r="C199" s="235"/>
      <c r="D199" s="235"/>
      <c r="E199" s="235"/>
    </row>
    <row r="200" spans="1:7" s="85" customFormat="1" ht="15.75">
      <c r="A200" s="235" t="s">
        <v>91</v>
      </c>
      <c r="B200" s="235"/>
      <c r="C200" s="235"/>
      <c r="D200" s="235"/>
      <c r="E200" s="235"/>
    </row>
    <row r="201" spans="1:7" s="85" customFormat="1" ht="21" customHeight="1">
      <c r="A201" s="86"/>
      <c r="B201" s="86"/>
      <c r="D201" s="102"/>
      <c r="E201" s="88" t="s">
        <v>70</v>
      </c>
    </row>
    <row r="202" spans="1:7" s="89" customFormat="1" ht="75">
      <c r="A202" s="64" t="s">
        <v>0</v>
      </c>
      <c r="B202" s="65" t="s">
        <v>131</v>
      </c>
      <c r="C202" s="65" t="s">
        <v>148</v>
      </c>
      <c r="D202" s="65" t="s">
        <v>92</v>
      </c>
      <c r="E202" s="65" t="s">
        <v>149</v>
      </c>
    </row>
    <row r="203" spans="1:7" ht="26.25" customHeight="1">
      <c r="A203" s="90" t="s">
        <v>11</v>
      </c>
      <c r="B203" s="67">
        <f>B208+B209+B210+B211</f>
        <v>83680.400000000009</v>
      </c>
      <c r="C203" s="67">
        <f>C208+C209+C210+C211</f>
        <v>70787.8</v>
      </c>
      <c r="D203" s="68">
        <f t="shared" ref="D203:D211" si="8">C203/B203*100</f>
        <v>84.593046878360994</v>
      </c>
      <c r="E203" s="91"/>
    </row>
    <row r="204" spans="1:7">
      <c r="A204" s="93" t="s">
        <v>6</v>
      </c>
      <c r="B204" s="70">
        <v>60560.800000000003</v>
      </c>
      <c r="C204" s="70">
        <v>47682.2</v>
      </c>
      <c r="D204" s="94">
        <f t="shared" si="8"/>
        <v>78.734428871481214</v>
      </c>
      <c r="E204" s="91"/>
    </row>
    <row r="205" spans="1:7">
      <c r="A205" s="93" t="s">
        <v>7</v>
      </c>
      <c r="B205" s="70">
        <v>15529.5</v>
      </c>
      <c r="C205" s="70">
        <v>15515.5</v>
      </c>
      <c r="D205" s="94">
        <f t="shared" si="8"/>
        <v>99.9098489970701</v>
      </c>
      <c r="E205" s="91"/>
    </row>
    <row r="206" spans="1:7" s="89" customFormat="1" ht="75">
      <c r="A206" s="64" t="s">
        <v>0</v>
      </c>
      <c r="B206" s="65" t="s">
        <v>131</v>
      </c>
      <c r="C206" s="65" t="s">
        <v>148</v>
      </c>
      <c r="D206" s="65" t="s">
        <v>92</v>
      </c>
      <c r="E206" s="65" t="s">
        <v>149</v>
      </c>
    </row>
    <row r="207" spans="1:7">
      <c r="A207" s="93" t="s">
        <v>8</v>
      </c>
      <c r="B207" s="70">
        <v>7590.1</v>
      </c>
      <c r="C207" s="70">
        <v>7590.1</v>
      </c>
      <c r="D207" s="94">
        <f t="shared" si="8"/>
        <v>100</v>
      </c>
      <c r="E207" s="91"/>
    </row>
    <row r="208" spans="1:7" ht="179.25">
      <c r="A208" s="95" t="s">
        <v>113</v>
      </c>
      <c r="B208" s="96">
        <v>54079.9</v>
      </c>
      <c r="C208" s="70">
        <v>44330.5</v>
      </c>
      <c r="D208" s="71">
        <f t="shared" si="8"/>
        <v>81.972229978235902</v>
      </c>
      <c r="E208" s="97" t="s">
        <v>178</v>
      </c>
      <c r="F208" s="42"/>
    </row>
    <row r="209" spans="1:7" ht="45">
      <c r="A209" s="95" t="s">
        <v>114</v>
      </c>
      <c r="B209" s="96">
        <v>3077.3</v>
      </c>
      <c r="C209" s="96">
        <v>0</v>
      </c>
      <c r="D209" s="71">
        <f t="shared" si="8"/>
        <v>0</v>
      </c>
      <c r="E209" s="97" t="s">
        <v>161</v>
      </c>
      <c r="F209" s="42"/>
    </row>
    <row r="210" spans="1:7" ht="39">
      <c r="A210" s="95" t="s">
        <v>115</v>
      </c>
      <c r="B210" s="96">
        <v>672.4</v>
      </c>
      <c r="C210" s="96">
        <v>622</v>
      </c>
      <c r="D210" s="71">
        <f t="shared" si="8"/>
        <v>92.50446162998216</v>
      </c>
      <c r="E210" s="97" t="s">
        <v>175</v>
      </c>
      <c r="F210" s="42"/>
    </row>
    <row r="211" spans="1:7" ht="40.5">
      <c r="A211" s="114" t="s">
        <v>144</v>
      </c>
      <c r="B211" s="99">
        <v>25850.799999999999</v>
      </c>
      <c r="C211" s="99">
        <v>25835.3</v>
      </c>
      <c r="D211" s="71">
        <f t="shared" si="8"/>
        <v>99.940040540331438</v>
      </c>
      <c r="E211" s="97"/>
      <c r="F211" s="42"/>
    </row>
    <row r="212" spans="1:7" s="12" customFormat="1" ht="9" customHeight="1">
      <c r="A212" s="26"/>
      <c r="B212" s="26"/>
      <c r="C212" s="26"/>
      <c r="D212" s="19"/>
      <c r="E212" s="19"/>
    </row>
    <row r="213" spans="1:7" s="84" customFormat="1" ht="15.75">
      <c r="A213" s="236" t="s">
        <v>3</v>
      </c>
      <c r="B213" s="236"/>
      <c r="C213" s="236"/>
      <c r="D213" s="236"/>
      <c r="E213" s="236"/>
      <c r="F213" s="13"/>
      <c r="G213" s="13"/>
    </row>
    <row r="214" spans="1:7" s="81" customFormat="1" ht="16.899999999999999" customHeight="1">
      <c r="A214" s="235" t="s">
        <v>63</v>
      </c>
      <c r="B214" s="235"/>
      <c r="C214" s="235"/>
      <c r="D214" s="235"/>
      <c r="E214" s="235"/>
      <c r="F214" s="52"/>
      <c r="G214" s="52"/>
    </row>
    <row r="215" spans="1:7" s="81" customFormat="1" ht="44.25" customHeight="1">
      <c r="A215" s="235" t="s">
        <v>64</v>
      </c>
      <c r="B215" s="235"/>
      <c r="C215" s="235"/>
      <c r="D215" s="235"/>
      <c r="E215" s="235"/>
      <c r="F215" s="52"/>
      <c r="G215" s="52"/>
    </row>
    <row r="216" spans="1:7" s="85" customFormat="1" ht="98.25" customHeight="1">
      <c r="A216" s="235" t="s">
        <v>65</v>
      </c>
      <c r="B216" s="235"/>
      <c r="C216" s="235"/>
      <c r="D216" s="235"/>
      <c r="E216" s="235"/>
      <c r="F216" s="12"/>
      <c r="G216" s="12"/>
    </row>
    <row r="217" spans="1:7" s="13" customFormat="1" ht="15" customHeight="1">
      <c r="A217" s="86"/>
      <c r="B217" s="86"/>
      <c r="C217" s="84"/>
      <c r="D217" s="87"/>
      <c r="E217" s="88" t="s">
        <v>70</v>
      </c>
    </row>
    <row r="218" spans="1:7" s="89" customFormat="1" ht="75">
      <c r="A218" s="65" t="s">
        <v>0</v>
      </c>
      <c r="B218" s="65" t="s">
        <v>131</v>
      </c>
      <c r="C218" s="65" t="s">
        <v>132</v>
      </c>
      <c r="D218" s="65" t="s">
        <v>92</v>
      </c>
      <c r="E218" s="65" t="s">
        <v>149</v>
      </c>
      <c r="F218" s="5"/>
      <c r="G218" s="5"/>
    </row>
    <row r="219" spans="1:7" ht="17.45" customHeight="1">
      <c r="A219" s="90" t="s">
        <v>11</v>
      </c>
      <c r="B219" s="67">
        <f>B222+B223+B224+B225+B226</f>
        <v>58594.5</v>
      </c>
      <c r="C219" s="67">
        <f>C222+C223+C224+C225+C226</f>
        <v>57392.700000000004</v>
      </c>
      <c r="D219" s="68">
        <f t="shared" ref="D219:D226" si="9">C219/B219*100</f>
        <v>97.948954253385565</v>
      </c>
      <c r="E219" s="91"/>
    </row>
    <row r="220" spans="1:7" ht="17.45" customHeight="1">
      <c r="A220" s="93" t="s">
        <v>6</v>
      </c>
      <c r="B220" s="70">
        <v>50348</v>
      </c>
      <c r="C220" s="70">
        <v>49663.5</v>
      </c>
      <c r="D220" s="94">
        <f t="shared" si="9"/>
        <v>98.640462381822516</v>
      </c>
      <c r="E220" s="91"/>
    </row>
    <row r="221" spans="1:7">
      <c r="A221" s="93" t="s">
        <v>7</v>
      </c>
      <c r="B221" s="70">
        <v>8246.5</v>
      </c>
      <c r="C221" s="70">
        <v>7729.2</v>
      </c>
      <c r="D221" s="71">
        <f t="shared" si="9"/>
        <v>93.727035712120284</v>
      </c>
      <c r="E221" s="91"/>
    </row>
    <row r="222" spans="1:7" s="8" customFormat="1" ht="171.75" customHeight="1">
      <c r="A222" s="227" t="s">
        <v>116</v>
      </c>
      <c r="B222" s="106">
        <v>8717.1</v>
      </c>
      <c r="C222" s="106">
        <v>8136</v>
      </c>
      <c r="D222" s="71">
        <f t="shared" si="9"/>
        <v>93.333792201534919</v>
      </c>
      <c r="E222" s="97" t="s">
        <v>179</v>
      </c>
    </row>
    <row r="223" spans="1:7" s="8" customFormat="1" ht="60">
      <c r="A223" s="95" t="s">
        <v>117</v>
      </c>
      <c r="B223" s="105">
        <v>23864.2</v>
      </c>
      <c r="C223" s="105">
        <v>23408.400000000001</v>
      </c>
      <c r="D223" s="71">
        <f t="shared" si="9"/>
        <v>98.090026064146301</v>
      </c>
      <c r="E223" s="97" t="s">
        <v>180</v>
      </c>
    </row>
    <row r="224" spans="1:7" s="14" customFormat="1" ht="46.5" customHeight="1">
      <c r="A224" s="95" t="s">
        <v>118</v>
      </c>
      <c r="B224" s="106">
        <v>24992.7</v>
      </c>
      <c r="C224" s="106">
        <v>24942.5</v>
      </c>
      <c r="D224" s="71">
        <f t="shared" si="9"/>
        <v>99.799141349273995</v>
      </c>
      <c r="E224" s="97"/>
    </row>
    <row r="225" spans="1:7" s="12" customFormat="1" ht="111.75" customHeight="1">
      <c r="A225" s="95" t="s">
        <v>119</v>
      </c>
      <c r="B225" s="107">
        <v>820.5</v>
      </c>
      <c r="C225" s="107">
        <v>705.9</v>
      </c>
      <c r="D225" s="71">
        <f t="shared" si="9"/>
        <v>86.032906764168189</v>
      </c>
      <c r="E225" s="112" t="s">
        <v>181</v>
      </c>
      <c r="F225" s="228"/>
    </row>
    <row r="226" spans="1:7" s="12" customFormat="1" ht="60">
      <c r="A226" s="95" t="s">
        <v>120</v>
      </c>
      <c r="B226" s="107">
        <v>200</v>
      </c>
      <c r="C226" s="107">
        <v>199.9</v>
      </c>
      <c r="D226" s="101">
        <f t="shared" si="9"/>
        <v>99.95</v>
      </c>
      <c r="E226" s="226"/>
    </row>
    <row r="227" spans="1:7" s="12" customFormat="1" ht="8.25" customHeight="1">
      <c r="A227" s="24"/>
      <c r="B227" s="26"/>
      <c r="C227" s="26"/>
      <c r="D227" s="27"/>
      <c r="E227" s="27"/>
    </row>
    <row r="228" spans="1:7" s="84" customFormat="1" ht="53.25" customHeight="1">
      <c r="A228" s="236" t="s">
        <v>173</v>
      </c>
      <c r="B228" s="236"/>
      <c r="C228" s="236"/>
      <c r="D228" s="236"/>
      <c r="E228" s="236"/>
      <c r="F228" s="13"/>
      <c r="G228" s="13"/>
    </row>
    <row r="229" spans="1:7" s="81" customFormat="1" ht="16.149999999999999" customHeight="1">
      <c r="A229" s="235" t="s">
        <v>54</v>
      </c>
      <c r="B229" s="235"/>
      <c r="C229" s="235"/>
      <c r="D229" s="235"/>
      <c r="E229" s="235"/>
      <c r="F229" s="52"/>
      <c r="G229" s="52"/>
    </row>
    <row r="230" spans="1:7" s="81" customFormat="1" ht="15.75">
      <c r="A230" s="235" t="s">
        <v>83</v>
      </c>
      <c r="B230" s="235"/>
      <c r="C230" s="235"/>
      <c r="D230" s="235"/>
      <c r="E230" s="235"/>
      <c r="F230" s="52"/>
      <c r="G230" s="52"/>
    </row>
    <row r="231" spans="1:7" s="85" customFormat="1" ht="37.5" customHeight="1">
      <c r="A231" s="235" t="s">
        <v>55</v>
      </c>
      <c r="B231" s="235"/>
      <c r="C231" s="235"/>
      <c r="D231" s="235"/>
      <c r="E231" s="235"/>
      <c r="F231" s="12"/>
      <c r="G231" s="12"/>
    </row>
    <row r="232" spans="1:7" s="85" customFormat="1" ht="26.25" customHeight="1">
      <c r="A232" s="86"/>
      <c r="B232" s="86"/>
      <c r="D232" s="102"/>
      <c r="E232" s="88" t="s">
        <v>70</v>
      </c>
      <c r="F232" s="12"/>
      <c r="G232" s="12"/>
    </row>
    <row r="233" spans="1:7" s="89" customFormat="1" ht="75">
      <c r="A233" s="64" t="s">
        <v>0</v>
      </c>
      <c r="B233" s="65" t="s">
        <v>131</v>
      </c>
      <c r="C233" s="65" t="s">
        <v>148</v>
      </c>
      <c r="D233" s="65" t="s">
        <v>92</v>
      </c>
      <c r="E233" s="65" t="s">
        <v>149</v>
      </c>
      <c r="F233" s="5"/>
      <c r="G233" s="5"/>
    </row>
    <row r="234" spans="1:7" s="92" customFormat="1" ht="17.45" customHeight="1">
      <c r="A234" s="90" t="s">
        <v>11</v>
      </c>
      <c r="B234" s="67">
        <f>B236+B237</f>
        <v>36046.800000000003</v>
      </c>
      <c r="C234" s="67">
        <f>C236+C237</f>
        <v>32583.9</v>
      </c>
      <c r="D234" s="164">
        <f>C234/B234*100</f>
        <v>90.393322014714201</v>
      </c>
      <c r="E234" s="91"/>
      <c r="F234" s="1"/>
      <c r="G234" s="1"/>
    </row>
    <row r="235" spans="1:7" s="92" customFormat="1">
      <c r="A235" s="93" t="s">
        <v>6</v>
      </c>
      <c r="B235" s="70">
        <f>B234</f>
        <v>36046.800000000003</v>
      </c>
      <c r="C235" s="70">
        <f>C234</f>
        <v>32583.9</v>
      </c>
      <c r="D235" s="164">
        <f>C235/B235*100</f>
        <v>90.393322014714201</v>
      </c>
      <c r="E235" s="91"/>
      <c r="F235" s="1"/>
      <c r="G235" s="1"/>
    </row>
    <row r="236" spans="1:7" s="92" customFormat="1" ht="102.75">
      <c r="A236" s="178" t="s">
        <v>56</v>
      </c>
      <c r="B236" s="158">
        <v>35963.9</v>
      </c>
      <c r="C236" s="158">
        <v>32501</v>
      </c>
      <c r="D236" s="164">
        <f>C236/B236*100</f>
        <v>90.371177764369264</v>
      </c>
      <c r="E236" s="97" t="s">
        <v>155</v>
      </c>
      <c r="F236" s="1"/>
      <c r="G236" s="1"/>
    </row>
    <row r="237" spans="1:7" s="92" customFormat="1" ht="30">
      <c r="A237" s="75" t="s">
        <v>57</v>
      </c>
      <c r="B237" s="158">
        <v>82.9</v>
      </c>
      <c r="C237" s="179">
        <v>82.9</v>
      </c>
      <c r="D237" s="134">
        <f>C237/B237*100</f>
        <v>100</v>
      </c>
      <c r="E237" s="97"/>
      <c r="F237" s="1"/>
      <c r="G237" s="1"/>
    </row>
    <row r="238" spans="1:7" s="12" customFormat="1" ht="2.25" customHeight="1">
      <c r="A238" s="15"/>
      <c r="B238" s="15"/>
      <c r="C238" s="15"/>
      <c r="D238" s="19"/>
      <c r="E238" s="19"/>
    </row>
    <row r="239" spans="1:7" s="84" customFormat="1" ht="28.5" customHeight="1">
      <c r="A239" s="236" t="s">
        <v>174</v>
      </c>
      <c r="B239" s="236"/>
      <c r="C239" s="236"/>
      <c r="D239" s="236"/>
      <c r="E239" s="236"/>
      <c r="F239" s="13"/>
      <c r="G239" s="13"/>
    </row>
    <row r="240" spans="1:7" s="81" customFormat="1" ht="15" customHeight="1">
      <c r="A240" s="235" t="s">
        <v>58</v>
      </c>
      <c r="B240" s="235"/>
      <c r="C240" s="235"/>
      <c r="D240" s="235"/>
      <c r="E240" s="235"/>
      <c r="F240" s="52"/>
      <c r="G240" s="52"/>
    </row>
    <row r="241" spans="1:7" s="81" customFormat="1" ht="27.75" customHeight="1">
      <c r="A241" s="235" t="s">
        <v>59</v>
      </c>
      <c r="B241" s="235"/>
      <c r="C241" s="235"/>
      <c r="D241" s="235"/>
      <c r="E241" s="235"/>
      <c r="F241" s="52"/>
      <c r="G241" s="52"/>
    </row>
    <row r="242" spans="1:7" s="85" customFormat="1" ht="47.25" customHeight="1">
      <c r="A242" s="235" t="s">
        <v>60</v>
      </c>
      <c r="B242" s="235"/>
      <c r="C242" s="235"/>
      <c r="D242" s="235"/>
      <c r="E242" s="235"/>
      <c r="F242" s="12"/>
      <c r="G242" s="12"/>
    </row>
    <row r="243" spans="1:7" s="85" customFormat="1" ht="15.6" customHeight="1">
      <c r="A243" s="86"/>
      <c r="B243" s="86"/>
      <c r="D243" s="102"/>
      <c r="E243" s="88" t="s">
        <v>70</v>
      </c>
      <c r="F243" s="12"/>
      <c r="G243" s="12"/>
    </row>
    <row r="244" spans="1:7" s="89" customFormat="1" ht="75">
      <c r="A244" s="64" t="s">
        <v>0</v>
      </c>
      <c r="B244" s="65" t="s">
        <v>131</v>
      </c>
      <c r="C244" s="65" t="s">
        <v>148</v>
      </c>
      <c r="D244" s="65" t="s">
        <v>92</v>
      </c>
      <c r="E244" s="65" t="s">
        <v>149</v>
      </c>
      <c r="F244" s="5"/>
      <c r="G244" s="5"/>
    </row>
    <row r="245" spans="1:7">
      <c r="A245" s="90" t="s">
        <v>11</v>
      </c>
      <c r="B245" s="67">
        <f>B250+B252+B253</f>
        <v>433068</v>
      </c>
      <c r="C245" s="67">
        <f>C250+C252+C253</f>
        <v>429684.49999999994</v>
      </c>
      <c r="D245" s="68">
        <f t="shared" ref="D245:D253" si="10">C245/B245*100</f>
        <v>99.218713920215748</v>
      </c>
      <c r="E245" s="91"/>
    </row>
    <row r="246" spans="1:7" s="89" customFormat="1" ht="75">
      <c r="A246" s="64" t="s">
        <v>0</v>
      </c>
      <c r="B246" s="65" t="s">
        <v>131</v>
      </c>
      <c r="C246" s="65" t="s">
        <v>148</v>
      </c>
      <c r="D246" s="65" t="s">
        <v>92</v>
      </c>
      <c r="E246" s="65" t="s">
        <v>149</v>
      </c>
      <c r="F246" s="5"/>
      <c r="G246" s="5"/>
    </row>
    <row r="247" spans="1:7">
      <c r="A247" s="93" t="s">
        <v>6</v>
      </c>
      <c r="B247" s="70">
        <v>305111.2</v>
      </c>
      <c r="C247" s="70">
        <v>301818.3</v>
      </c>
      <c r="D247" s="94">
        <f t="shared" si="10"/>
        <v>98.920754138163389</v>
      </c>
      <c r="E247" s="91"/>
    </row>
    <row r="248" spans="1:7">
      <c r="A248" s="93" t="s">
        <v>7</v>
      </c>
      <c r="B248" s="70">
        <v>119445</v>
      </c>
      <c r="C248" s="70">
        <v>119354.4</v>
      </c>
      <c r="D248" s="94">
        <f t="shared" si="10"/>
        <v>99.92414919000376</v>
      </c>
      <c r="E248" s="91"/>
    </row>
    <row r="249" spans="1:7">
      <c r="A249" s="93" t="s">
        <v>8</v>
      </c>
      <c r="B249" s="70">
        <v>8511.7999999999993</v>
      </c>
      <c r="C249" s="70">
        <v>8511.7999999999993</v>
      </c>
      <c r="D249" s="94">
        <f t="shared" si="10"/>
        <v>100</v>
      </c>
      <c r="E249" s="91"/>
    </row>
    <row r="250" spans="1:7" s="7" customFormat="1" ht="45">
      <c r="A250" s="72" t="s">
        <v>133</v>
      </c>
      <c r="B250" s="232">
        <v>395110.1</v>
      </c>
      <c r="C250" s="222">
        <v>391726.8</v>
      </c>
      <c r="D250" s="94">
        <f t="shared" si="10"/>
        <v>99.143707032546118</v>
      </c>
      <c r="E250" s="97"/>
      <c r="G250" s="220"/>
    </row>
    <row r="251" spans="1:7" s="47" customFormat="1" ht="46.5" customHeight="1">
      <c r="A251" s="203" t="s">
        <v>145</v>
      </c>
      <c r="B251" s="223">
        <v>50</v>
      </c>
      <c r="C251" s="223">
        <v>50</v>
      </c>
      <c r="D251" s="116">
        <f t="shared" si="10"/>
        <v>100</v>
      </c>
      <c r="E251" s="224"/>
      <c r="G251" s="221"/>
    </row>
    <row r="252" spans="1:7" s="7" customFormat="1" ht="46.5" customHeight="1">
      <c r="A252" s="149" t="s">
        <v>61</v>
      </c>
      <c r="B252" s="225">
        <v>37338.699999999997</v>
      </c>
      <c r="C252" s="225">
        <v>37338.6</v>
      </c>
      <c r="D252" s="94">
        <f t="shared" si="10"/>
        <v>99.999732181356066</v>
      </c>
      <c r="E252" s="182"/>
    </row>
    <row r="253" spans="1:7" s="7" customFormat="1" ht="49.5" customHeight="1">
      <c r="A253" s="72" t="s">
        <v>62</v>
      </c>
      <c r="B253" s="225">
        <v>619.20000000000005</v>
      </c>
      <c r="C253" s="225">
        <v>619.1</v>
      </c>
      <c r="D253" s="94">
        <f t="shared" si="10"/>
        <v>99.983850129198956</v>
      </c>
      <c r="E253" s="100"/>
    </row>
    <row r="254" spans="1:7" s="7" customFormat="1" ht="3" customHeight="1">
      <c r="A254" s="28"/>
      <c r="B254" s="29"/>
      <c r="C254" s="29"/>
      <c r="D254" s="25"/>
      <c r="E254" s="30"/>
    </row>
    <row r="255" spans="1:7" s="7" customFormat="1" ht="6" customHeight="1">
      <c r="A255" s="31"/>
      <c r="B255" s="32"/>
      <c r="C255" s="32"/>
      <c r="D255" s="33"/>
      <c r="E255" s="6"/>
    </row>
    <row r="256" spans="1:7" s="84" customFormat="1" ht="45.75" customHeight="1">
      <c r="A256" s="236" t="s">
        <v>71</v>
      </c>
      <c r="B256" s="236"/>
      <c r="C256" s="236"/>
      <c r="D256" s="236"/>
      <c r="E256" s="236"/>
      <c r="F256" s="13"/>
      <c r="G256" s="13"/>
    </row>
    <row r="257" spans="1:7" s="81" customFormat="1" ht="27" customHeight="1">
      <c r="A257" s="235" t="s">
        <v>73</v>
      </c>
      <c r="B257" s="235"/>
      <c r="C257" s="235"/>
      <c r="D257" s="235"/>
      <c r="E257" s="235"/>
      <c r="F257" s="52"/>
      <c r="G257" s="52"/>
    </row>
    <row r="258" spans="1:7" s="81" customFormat="1" ht="42" customHeight="1">
      <c r="A258" s="235" t="s">
        <v>74</v>
      </c>
      <c r="B258" s="235"/>
      <c r="C258" s="235"/>
      <c r="D258" s="235"/>
      <c r="E258" s="235"/>
      <c r="F258" s="52"/>
      <c r="G258" s="52"/>
    </row>
    <row r="259" spans="1:7" s="85" customFormat="1" ht="35.25" customHeight="1">
      <c r="A259" s="235" t="s">
        <v>75</v>
      </c>
      <c r="B259" s="235"/>
      <c r="C259" s="235"/>
      <c r="D259" s="235"/>
      <c r="E259" s="235"/>
      <c r="F259" s="12"/>
      <c r="G259" s="12"/>
    </row>
    <row r="260" spans="1:7" s="84" customFormat="1" ht="27" customHeight="1">
      <c r="A260" s="108"/>
      <c r="B260" s="108"/>
      <c r="D260" s="87"/>
      <c r="E260" s="88" t="s">
        <v>70</v>
      </c>
      <c r="F260" s="13"/>
      <c r="G260" s="13"/>
    </row>
    <row r="261" spans="1:7" s="89" customFormat="1" ht="75">
      <c r="A261" s="64" t="s">
        <v>0</v>
      </c>
      <c r="B261" s="65" t="s">
        <v>131</v>
      </c>
      <c r="C261" s="65" t="s">
        <v>148</v>
      </c>
      <c r="D261" s="65" t="s">
        <v>92</v>
      </c>
      <c r="E261" s="65" t="s">
        <v>149</v>
      </c>
      <c r="F261" s="5"/>
      <c r="G261" s="5"/>
    </row>
    <row r="262" spans="1:7" s="92" customFormat="1" ht="17.45" customHeight="1">
      <c r="A262" s="90" t="s">
        <v>11</v>
      </c>
      <c r="B262" s="67">
        <f>B267</f>
        <v>229601.1</v>
      </c>
      <c r="C262" s="67">
        <f>C267</f>
        <v>222306.6</v>
      </c>
      <c r="D262" s="68">
        <f>C262/B262*100</f>
        <v>96.82296818264372</v>
      </c>
      <c r="E262" s="91"/>
      <c r="F262" s="1"/>
      <c r="G262" s="1"/>
    </row>
    <row r="263" spans="1:7" s="92" customFormat="1" ht="17.45" customHeight="1">
      <c r="A263" s="93" t="s">
        <v>6</v>
      </c>
      <c r="B263" s="70">
        <v>217609.2</v>
      </c>
      <c r="C263" s="70">
        <v>213382.1</v>
      </c>
      <c r="D263" s="94">
        <f>C263/B263*100</f>
        <v>98.057481025618401</v>
      </c>
      <c r="E263" s="91"/>
      <c r="F263" s="1"/>
      <c r="G263" s="1"/>
    </row>
    <row r="264" spans="1:7" s="92" customFormat="1">
      <c r="A264" s="93" t="s">
        <v>7</v>
      </c>
      <c r="B264" s="70">
        <v>11991.9</v>
      </c>
      <c r="C264" s="70">
        <v>8924.5</v>
      </c>
      <c r="D264" s="94">
        <f>C264/B264*100</f>
        <v>74.421067553932247</v>
      </c>
      <c r="E264" s="91"/>
      <c r="F264" s="1"/>
      <c r="G264" s="1"/>
    </row>
    <row r="265" spans="1:7" s="89" customFormat="1" ht="75">
      <c r="A265" s="64" t="s">
        <v>0</v>
      </c>
      <c r="B265" s="65" t="s">
        <v>131</v>
      </c>
      <c r="C265" s="65" t="s">
        <v>148</v>
      </c>
      <c r="D265" s="65" t="s">
        <v>92</v>
      </c>
      <c r="E265" s="65" t="s">
        <v>149</v>
      </c>
      <c r="F265" s="5"/>
      <c r="G265" s="5"/>
    </row>
    <row r="266" spans="1:7" s="92" customFormat="1" ht="26.25" customHeight="1">
      <c r="A266" s="93" t="s">
        <v>8</v>
      </c>
      <c r="B266" s="70">
        <v>0</v>
      </c>
      <c r="C266" s="70">
        <v>0</v>
      </c>
      <c r="D266" s="94">
        <v>0</v>
      </c>
      <c r="E266" s="91"/>
      <c r="F266" s="1"/>
      <c r="G266" s="1"/>
    </row>
    <row r="267" spans="1:7" ht="206.25" customHeight="1">
      <c r="A267" s="181" t="s">
        <v>72</v>
      </c>
      <c r="B267" s="182">
        <v>229601.1</v>
      </c>
      <c r="C267" s="182">
        <v>222306.6</v>
      </c>
      <c r="D267" s="94">
        <f>C267/B267*100</f>
        <v>96.82296818264372</v>
      </c>
      <c r="E267" s="97" t="s">
        <v>160</v>
      </c>
      <c r="F267" s="42"/>
    </row>
    <row r="268" spans="1:7" ht="8.4499999999999993" customHeight="1">
      <c r="A268" s="34"/>
      <c r="B268" s="3"/>
      <c r="C268" s="3"/>
    </row>
    <row r="269" spans="1:7" s="12" customFormat="1" ht="3" customHeight="1">
      <c r="A269" s="26"/>
      <c r="B269" s="26"/>
      <c r="C269" s="26"/>
      <c r="D269" s="19"/>
      <c r="E269" s="19"/>
    </row>
    <row r="270" spans="1:7" s="84" customFormat="1" ht="34.5" customHeight="1">
      <c r="A270" s="236" t="s">
        <v>4</v>
      </c>
      <c r="B270" s="236"/>
      <c r="C270" s="236"/>
      <c r="D270" s="236"/>
      <c r="E270" s="236"/>
      <c r="F270" s="13"/>
      <c r="G270" s="13"/>
    </row>
    <row r="271" spans="1:7" s="81" customFormat="1" ht="16.5" customHeight="1">
      <c r="A271" s="235" t="s">
        <v>66</v>
      </c>
      <c r="B271" s="235"/>
      <c r="C271" s="235"/>
      <c r="D271" s="235"/>
      <c r="E271" s="235"/>
      <c r="F271" s="52"/>
      <c r="G271" s="52"/>
    </row>
    <row r="272" spans="1:7" s="81" customFormat="1" ht="31.5" customHeight="1">
      <c r="A272" s="235" t="s">
        <v>67</v>
      </c>
      <c r="B272" s="235"/>
      <c r="C272" s="235"/>
      <c r="D272" s="235"/>
      <c r="E272" s="235"/>
      <c r="F272" s="52"/>
      <c r="G272" s="52"/>
    </row>
    <row r="273" spans="1:7" s="85" customFormat="1" ht="53.25" customHeight="1">
      <c r="A273" s="235" t="s">
        <v>68</v>
      </c>
      <c r="B273" s="235"/>
      <c r="C273" s="235"/>
      <c r="D273" s="235"/>
      <c r="E273" s="235"/>
      <c r="F273" s="12"/>
      <c r="G273" s="12"/>
    </row>
    <row r="274" spans="1:7" s="84" customFormat="1" ht="16.149999999999999" customHeight="1">
      <c r="A274" s="141"/>
      <c r="B274" s="141"/>
      <c r="D274" s="87"/>
      <c r="E274" s="88" t="s">
        <v>70</v>
      </c>
      <c r="F274" s="13"/>
      <c r="G274" s="13"/>
    </row>
    <row r="275" spans="1:7" s="89" customFormat="1" ht="75">
      <c r="A275" s="64" t="s">
        <v>0</v>
      </c>
      <c r="B275" s="65" t="s">
        <v>131</v>
      </c>
      <c r="C275" s="65" t="s">
        <v>148</v>
      </c>
      <c r="D275" s="65" t="s">
        <v>92</v>
      </c>
      <c r="E275" s="65" t="s">
        <v>149</v>
      </c>
      <c r="F275" s="5"/>
      <c r="G275" s="5"/>
    </row>
    <row r="276" spans="1:7" ht="17.45" customHeight="1">
      <c r="A276" s="90" t="s">
        <v>11</v>
      </c>
      <c r="B276" s="67">
        <f>B281</f>
        <v>71311.399999999994</v>
      </c>
      <c r="C276" s="233">
        <f>C281</f>
        <v>63018.2</v>
      </c>
      <c r="D276" s="142">
        <f>C276/B276*100</f>
        <v>88.370442874491317</v>
      </c>
      <c r="E276" s="91"/>
    </row>
    <row r="277" spans="1:7" ht="16.149999999999999" customHeight="1">
      <c r="A277" s="93" t="s">
        <v>6</v>
      </c>
      <c r="B277" s="70">
        <v>22359.599999999999</v>
      </c>
      <c r="C277" s="143">
        <v>16599.8</v>
      </c>
      <c r="D277" s="144">
        <f>C277/B277*100</f>
        <v>74.240147408719309</v>
      </c>
      <c r="E277" s="91"/>
    </row>
    <row r="278" spans="1:7" ht="16.149999999999999" customHeight="1">
      <c r="A278" s="93" t="s">
        <v>7</v>
      </c>
      <c r="B278" s="70">
        <v>48951.8</v>
      </c>
      <c r="C278" s="143">
        <v>46418.400000000001</v>
      </c>
      <c r="D278" s="144">
        <f>C278/B278*100</f>
        <v>94.82470511809575</v>
      </c>
      <c r="E278" s="91"/>
    </row>
    <row r="279" spans="1:7" ht="21.75" customHeight="1">
      <c r="A279" s="93" t="s">
        <v>8</v>
      </c>
      <c r="B279" s="133">
        <v>0</v>
      </c>
      <c r="C279" s="133">
        <v>0</v>
      </c>
      <c r="D279" s="145">
        <v>0</v>
      </c>
      <c r="E279" s="91"/>
    </row>
    <row r="280" spans="1:7" s="89" customFormat="1" ht="75">
      <c r="A280" s="64" t="s">
        <v>0</v>
      </c>
      <c r="B280" s="65" t="s">
        <v>131</v>
      </c>
      <c r="C280" s="65" t="s">
        <v>148</v>
      </c>
      <c r="D280" s="65" t="s">
        <v>92</v>
      </c>
      <c r="E280" s="65" t="s">
        <v>149</v>
      </c>
      <c r="F280" s="5"/>
      <c r="G280" s="5"/>
    </row>
    <row r="281" spans="1:7" s="7" customFormat="1" ht="232.5" customHeight="1">
      <c r="A281" s="146" t="s">
        <v>69</v>
      </c>
      <c r="B281" s="147">
        <v>71311.399999999994</v>
      </c>
      <c r="C281" s="234">
        <v>63018.2</v>
      </c>
      <c r="D281" s="148">
        <f>C281/B281*100</f>
        <v>88.370442874491317</v>
      </c>
      <c r="E281" s="112" t="s">
        <v>159</v>
      </c>
      <c r="G281" s="220"/>
    </row>
    <row r="282" spans="1:7" ht="9.6" customHeight="1">
      <c r="A282" s="36"/>
      <c r="B282" s="37"/>
      <c r="C282" s="38"/>
    </row>
    <row r="283" spans="1:7" ht="0.6" customHeight="1">
      <c r="A283" s="39"/>
      <c r="B283" s="4"/>
    </row>
    <row r="285" spans="1:7">
      <c r="A285" s="40"/>
      <c r="B285" s="41"/>
      <c r="C285" s="41"/>
    </row>
    <row r="286" spans="1:7">
      <c r="A286" s="40"/>
      <c r="B286" s="41"/>
      <c r="C286" s="41"/>
    </row>
    <row r="287" spans="1:7">
      <c r="A287" s="40"/>
      <c r="B287" s="41"/>
      <c r="C287" s="41"/>
    </row>
    <row r="288" spans="1:7">
      <c r="A288" s="40"/>
      <c r="B288" s="42"/>
      <c r="C288" s="42"/>
    </row>
    <row r="289" spans="1:3">
      <c r="A289" s="40"/>
      <c r="B289" s="2"/>
      <c r="C289" s="10"/>
    </row>
    <row r="290" spans="1:3">
      <c r="A290" s="40"/>
      <c r="B290" s="42"/>
      <c r="C290" s="42"/>
    </row>
    <row r="291" spans="1:3">
      <c r="A291" s="40"/>
      <c r="B291" s="42"/>
      <c r="C291" s="42"/>
    </row>
    <row r="292" spans="1:3">
      <c r="B292" s="42"/>
      <c r="C292" s="42"/>
    </row>
    <row r="293" spans="1:3">
      <c r="A293" s="40"/>
      <c r="B293" s="42"/>
      <c r="C293" s="42"/>
    </row>
    <row r="294" spans="1:3">
      <c r="B294" s="2"/>
      <c r="C294" s="10"/>
    </row>
    <row r="295" spans="1:3">
      <c r="B295" s="42"/>
      <c r="C295" s="42"/>
    </row>
    <row r="296" spans="1:3">
      <c r="B296" s="42"/>
      <c r="C296" s="42"/>
    </row>
    <row r="297" spans="1:3">
      <c r="B297" s="41"/>
      <c r="C297" s="41"/>
    </row>
    <row r="298" spans="1:3">
      <c r="B298" s="42"/>
      <c r="C298" s="42"/>
    </row>
    <row r="299" spans="1:3">
      <c r="B299" s="42"/>
      <c r="C299" s="42"/>
    </row>
    <row r="300" spans="1:3">
      <c r="B300" s="42"/>
      <c r="C300" s="42"/>
    </row>
    <row r="301" spans="1:3">
      <c r="B301" s="42"/>
      <c r="C301" s="42"/>
    </row>
    <row r="302" spans="1:3">
      <c r="B302" s="42"/>
      <c r="C302" s="42"/>
    </row>
    <row r="303" spans="1:3">
      <c r="B303" s="41"/>
      <c r="C303" s="41"/>
    </row>
    <row r="304" spans="1:3">
      <c r="B304" s="41"/>
      <c r="C304" s="41"/>
    </row>
    <row r="305" spans="2:3">
      <c r="B305" s="42"/>
      <c r="C305" s="42"/>
    </row>
    <row r="306" spans="2:3">
      <c r="B306" s="42"/>
      <c r="C306" s="42"/>
    </row>
    <row r="307" spans="2:3">
      <c r="B307" s="42"/>
      <c r="C307" s="42"/>
    </row>
    <row r="308" spans="2:3">
      <c r="B308" s="42"/>
      <c r="C308" s="42"/>
    </row>
    <row r="309" spans="2:3">
      <c r="B309" s="42"/>
      <c r="C309" s="42"/>
    </row>
    <row r="310" spans="2:3">
      <c r="B310" s="42"/>
      <c r="C310" s="42"/>
    </row>
    <row r="311" spans="2:3">
      <c r="B311" s="42"/>
      <c r="C311" s="42"/>
    </row>
    <row r="312" spans="2:3">
      <c r="B312" s="42"/>
      <c r="C312" s="42"/>
    </row>
    <row r="313" spans="2:3">
      <c r="B313" s="42"/>
      <c r="C313" s="42"/>
    </row>
    <row r="314" spans="2:3">
      <c r="B314" s="41"/>
      <c r="C314" s="41"/>
    </row>
    <row r="315" spans="2:3">
      <c r="B315" s="42"/>
    </row>
  </sheetData>
  <mergeCells count="74">
    <mergeCell ref="A154:E154"/>
    <mergeCell ref="A171:E171"/>
    <mergeCell ref="A200:E200"/>
    <mergeCell ref="A213:E213"/>
    <mergeCell ref="A214:E214"/>
    <mergeCell ref="A215:E215"/>
    <mergeCell ref="A155:E155"/>
    <mergeCell ref="A156:E156"/>
    <mergeCell ref="A169:E169"/>
    <mergeCell ref="A170:E170"/>
    <mergeCell ref="A272:E272"/>
    <mergeCell ref="A273:E273"/>
    <mergeCell ref="A82:E82"/>
    <mergeCell ref="A89:E89"/>
    <mergeCell ref="A90:E90"/>
    <mergeCell ref="A172:E172"/>
    <mergeCell ref="A182:E182"/>
    <mergeCell ref="A183:E183"/>
    <mergeCell ref="A184:E184"/>
    <mergeCell ref="A185:E185"/>
    <mergeCell ref="A197:E197"/>
    <mergeCell ref="A198:E198"/>
    <mergeCell ref="A199:E199"/>
    <mergeCell ref="A142:E142"/>
    <mergeCell ref="A143:E143"/>
    <mergeCell ref="A256:E256"/>
    <mergeCell ref="A242:E242"/>
    <mergeCell ref="A216:E216"/>
    <mergeCell ref="A228:E228"/>
    <mergeCell ref="A229:E229"/>
    <mergeCell ref="A230:E230"/>
    <mergeCell ref="A231:E231"/>
    <mergeCell ref="A241:E241"/>
    <mergeCell ref="A239:E239"/>
    <mergeCell ref="A240:E240"/>
    <mergeCell ref="A271:E271"/>
    <mergeCell ref="A257:E257"/>
    <mergeCell ref="A258:E258"/>
    <mergeCell ref="A259:E259"/>
    <mergeCell ref="A270:E270"/>
    <mergeCell ref="A153:E153"/>
    <mergeCell ref="A121:E121"/>
    <mergeCell ref="A130:E130"/>
    <mergeCell ref="A131:E131"/>
    <mergeCell ref="A132:E132"/>
    <mergeCell ref="A133:E133"/>
    <mergeCell ref="A120:E120"/>
    <mergeCell ref="A145:E145"/>
    <mergeCell ref="A144:E144"/>
    <mergeCell ref="A3:E3"/>
    <mergeCell ref="A91:E91"/>
    <mergeCell ref="A92:E92"/>
    <mergeCell ref="A107:E107"/>
    <mergeCell ref="A4:C4"/>
    <mergeCell ref="A34:E34"/>
    <mergeCell ref="A35:E35"/>
    <mergeCell ref="A36:E36"/>
    <mergeCell ref="A37:E37"/>
    <mergeCell ref="A53:E53"/>
    <mergeCell ref="A54:E54"/>
    <mergeCell ref="A55:E55"/>
    <mergeCell ref="A65:E65"/>
    <mergeCell ref="A56:E56"/>
    <mergeCell ref="A80:E80"/>
    <mergeCell ref="A81:E81"/>
    <mergeCell ref="A64:E64"/>
    <mergeCell ref="A119:E119"/>
    <mergeCell ref="A66:E66"/>
    <mergeCell ref="A67:E67"/>
    <mergeCell ref="A79:E79"/>
    <mergeCell ref="A118:E118"/>
    <mergeCell ref="A109:E109"/>
    <mergeCell ref="A110:E110"/>
    <mergeCell ref="A108:E108"/>
  </mergeCells>
  <pageMargins left="0.39370078740157483" right="0.39370078740157483" top="0.39370078740157483" bottom="0.39370078740157483" header="0.31496062992125984" footer="0.19685039370078741"/>
  <pageSetup paperSize="9" scale="89" firstPageNumber="389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пояснительная</vt:lpstr>
      <vt:lpstr>пояснительная!Область_печати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2020-03-26T13:25:07Z</dcterms:modified>
</cp:coreProperties>
</file>