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</sheets>
  <definedNames>
    <definedName name="_xlnm.Print_Titles" localSheetId="0">'Приложение 1'!$9:$10</definedName>
    <definedName name="сумм">#REF!</definedName>
  </definedNames>
  <calcPr fullCalcOnLoad="1"/>
</workbook>
</file>

<file path=xl/sharedStrings.xml><?xml version="1.0" encoding="utf-8"?>
<sst xmlns="http://schemas.openxmlformats.org/spreadsheetml/2006/main" count="195" uniqueCount="185">
  <si>
    <t>Единый налог на вмененный доход для отдельных видов деятельности</t>
  </si>
  <si>
    <t>Прочие дотации бюджетам городских округов</t>
  </si>
  <si>
    <t>Минимальный налог, зачисляемый в бюджеты субъектов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</si>
  <si>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</si>
  <si>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</si>
  <si>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</si>
  <si>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</si>
  <si>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Прочие безвозмездные поступления в бюджеты городских округов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</si>
  <si>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</si>
  <si>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</si>
  <si>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</si>
  <si>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</si>
  <si>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</si>
  <si>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</si>
  <si>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</si>
  <si>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</si>
  <si>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</si>
  <si>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табачной продукции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</si>
  <si>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
</t>
  </si>
  <si>
    <t>% исполнения</t>
  </si>
  <si>
    <t xml:space="preserve">                                           к решению Думы города Урай</t>
  </si>
  <si>
    <t xml:space="preserve">по кодам классификации доходов бюджетов </t>
  </si>
  <si>
    <t>Наименование кода администратора поступлений в бюджет, группы, подгруппы, статьи, подстатьи, элемента, программы (подпрограммы), кода экономической классификации доходов</t>
  </si>
  <si>
    <t>Код</t>
  </si>
  <si>
    <t>040 Администрация города Урай</t>
  </si>
  <si>
    <t>040 1 08 07173 01 0000 110</t>
  </si>
  <si>
    <t>Доходы в виде прибыли, приходящейся на доли в уставных (складочных) капиталах хозяйственных товариществ и обществ, или дивидентов по акциям, принадлежащим городским округам</t>
  </si>
  <si>
    <t>040 1 11 01040 04 0000 120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</si>
  <si>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</si>
  <si>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040 1 11 05012 04  0000 120</t>
  </si>
  <si>
    <t>040 1 11 05024 04 0000 120</t>
  </si>
  <si>
    <t xml:space="preserve"> Доходы от перечисления части прибыли, оставшейся после уплаты налогов и обязательных платежей муниципальных унитарных предприятий, созданных городскими округами</t>
  </si>
  <si>
    <t>040 1 11 07014 04 0000 120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</si>
  <si>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</si>
  <si>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040 1 11 09044 04 0000 120</t>
  </si>
  <si>
    <t>Прочие доходы от оказания платных услуг (работ) получателями средств бюджетов городских округов</t>
  </si>
  <si>
    <t>040 1 13 01994 04 0000 130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</si>
  <si>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</si>
  <si>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040 1 14 02043 04 0000 410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</si>
  <si>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</si>
  <si>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040 1 14 06012 04 0000 430</t>
  </si>
  <si>
    <t>040 1 14 06024 04 0000 430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</si>
  <si>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</si>
  <si>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040 1 14 06312 04 0000 430</t>
  </si>
  <si>
    <t>040 1 16 37030 04 0000 140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</si>
  <si>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</si>
  <si>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040 1 16 90040 04 0000 140</t>
  </si>
  <si>
    <t>Прочие неналоговые доходы бюджетов городских округов</t>
  </si>
  <si>
    <t>040 117 05040 04 0000 180</t>
  </si>
  <si>
    <t xml:space="preserve">048 Управление Федеральной службы по надзору в сфере природопользования (Росприроднадзора) по Ханты-Мансийскому автономному округу-Югре                    </t>
  </si>
  <si>
    <t>Плата за выбросы загрязняющих веществ в атмосферный воздух стационарными объектами</t>
  </si>
  <si>
    <t>048 1 12 01010 01 0000 120</t>
  </si>
  <si>
    <t>Плата за сбросы загрязняющих веществ в водные объекты</t>
  </si>
  <si>
    <t>048 1 12 01030 01 0000 120</t>
  </si>
  <si>
    <t>Денежные взыскания (штрафы) за нарушение земельного законодательства</t>
  </si>
  <si>
    <t>050 Комитет по финансам администрации города Урай</t>
  </si>
  <si>
    <t>Дотации бюджетам городских округов на поддержку мер по обеспечению сбалансированности бюджетов</t>
  </si>
  <si>
    <t>Прочие субсидии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</si>
  <si>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</si>
  <si>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</si>
  <si>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Прочие межбюджетные трансферты, передаваемые бюджетам городских округов</t>
  </si>
  <si>
    <t>100 Управление федерального казначейства по Ханты-Мансийскому  автономному округу – Югре</t>
  </si>
  <si>
    <t>141 Управление Федеральной службы по надзору в сфере защиты прав потребителей и благополучия человека по Ханты-Мансийскому автономному округу – Югре</t>
  </si>
  <si>
    <t>Денежные взыскания (штрафы) за нарушение законодательства в области обеспечения санитарно-эпидимиологического благополучия человека и законодательства в сфере защиты прав потребителей</t>
  </si>
  <si>
    <t>141 1 16 28000 01 0000 140</t>
  </si>
  <si>
    <t>170 1 16 90040 04 0000 140</t>
  </si>
  <si>
    <t xml:space="preserve">182  Управление Федеральной налоговой службы по Ханты-Мансийскому  автономному округу – Югре </t>
  </si>
  <si>
    <t>182 1 01 02010 01 0000 110</t>
  </si>
  <si>
    <t>182 1 01 02020 01 0000 110</t>
  </si>
  <si>
    <t>182 1 01 02030 01 0000 110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</si>
  <si>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</si>
  <si>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182 1 01 02040 01 0000 110</t>
  </si>
  <si>
    <t>182 1 05 01050 01 0000 110</t>
  </si>
  <si>
    <t>182 1 05 02000 02 0000 110</t>
  </si>
  <si>
    <t>182 1 05 03010 01 0000 110</t>
  </si>
  <si>
    <t>182 1 05 04010 02 0000 110</t>
  </si>
  <si>
    <t>Налог на имущество физических лиц, взимаемый по ставке, применяемой к объекту налогообложения, расположенным в границах  городских округов</t>
  </si>
  <si>
    <t>182 1 06 01020 04 0000 110</t>
  </si>
  <si>
    <t>182 106 06032 04 0000 110</t>
  </si>
  <si>
    <t>Земельный налог с физических лиц, обладающих земельным участком, расположенным в границах городских округов</t>
  </si>
  <si>
    <t>182 106 06042 04 0000 110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</si>
  <si>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</si>
  <si>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182 1 08 03010 01 0000 110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</si>
  <si>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</t>
  </si>
  <si>
    <t>182 1 16 03010 01 0000 140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</si>
  <si>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</si>
  <si>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182  1 16 03030 01 0000 140</t>
  </si>
  <si>
    <t>182  1 16 06000 01 0000 140</t>
  </si>
  <si>
    <t>188  1 16 08010 01 0000 140</t>
  </si>
  <si>
    <t>Денежные взыскания (штрафы) за нарушение законодательства в области охраны окружающей среды</t>
  </si>
  <si>
    <t>188 116 28000 01 0000 140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</si>
  <si>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</si>
  <si>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188 116 30013 01 0000 140</t>
  </si>
  <si>
    <t>Прочие денежные взыскания (штрафы) за правонарушения в области дорожного движения</t>
  </si>
  <si>
    <t>188 1 16 30030 01 0000 140</t>
  </si>
  <si>
    <t>188 1 16 43000 01 0000 140</t>
  </si>
  <si>
    <t>188 1 16 90040 04 0000 140</t>
  </si>
  <si>
    <t>321 1 16 25060 01 0000 140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</si>
  <si>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</si>
  <si>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530 1 16 25030 01 0000 140</t>
  </si>
  <si>
    <t>530 1 16 25050 01 0000 140</t>
  </si>
  <si>
    <t>ВСЕГО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</si>
  <si>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 собственности городских округов (за исключением земельных участков  муниципальных бюджетных и автономных учреждений)
</t>
  </si>
  <si>
    <t xml:space="preserve">141 1 16 08020 01 0000 140
</t>
  </si>
  <si>
    <t xml:space="preserve">161 1 16 33040 04 0000 140
</t>
  </si>
  <si>
    <t>161 Управление Федеральной антимонопольной службы по Ханты-Мансийскому автономному округу – Югре</t>
  </si>
  <si>
    <t>170 Служба государственного надзора за техническим состоянием самоходных машин и  других видов техники Ханты-Мансийского   
автономного округа - Югры (Гостехнадзор)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</si>
  <si>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</si>
  <si>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</si>
  <si>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Поступления сумм в возмещение вреда, причиняемого автомобильным дорогам местного значения транспортными средствами, осуществляющим перевозки тяжеловесных и (или) крупногабаритных грузов, зачисляемые в бюджеты городских округов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</si>
  <si>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</si>
  <si>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Невыясненные поступления, зачисляемые в бюджеты городских округов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</si>
  <si>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</si>
  <si>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040 1 11  05324 04 0000 120</t>
  </si>
  <si>
    <t>Прочие доходы от  компенсации затрат бюджетов городских округов</t>
  </si>
  <si>
    <t>Прочие доходы от компенсации затрат  бюджетов городских округов</t>
  </si>
  <si>
    <t>Дотации бюджетам городских округов на выравнивание  бюджетной обеспеченности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</si>
  <si>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</si>
  <si>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</si>
  <si>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Субсидия бюджетам городских округов на поддержку отрасли культуры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</si>
  <si>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</si>
  <si>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</si>
  <si>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</si>
  <si>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государственную регистрацию актов гражданского состояния</t>
  </si>
  <si>
    <t>180 1 16 90040 04 0000 140</t>
  </si>
  <si>
    <t>180 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– Югре»</t>
  </si>
  <si>
    <t>321 Управление Федеральной службы государственной регистрации, кадастра и картографии по Ханты-Мансийскому  автономному округу – Югре</t>
  </si>
  <si>
    <t xml:space="preserve">188 Управление Министерства внутренних дел Российской Федерации  по Ханты-Мансийскому автономному округу - Югре </t>
  </si>
  <si>
    <t xml:space="preserve">322 Управление Федеральной службы судебных приставов по Ханты-Мансийскому автономному округу – Югре
</t>
  </si>
  <si>
    <t>322 116 43000 01 0000 140</t>
  </si>
  <si>
    <t>530 116 43000 01 0000 140</t>
  </si>
  <si>
    <t>050 1 13 02994 04 0000 130</t>
  </si>
  <si>
    <t>Земельный налог с организаций, обладающих земельным участком, расположенным в границах городских округов</t>
  </si>
  <si>
    <t xml:space="preserve">      Приложение 1 </t>
  </si>
  <si>
    <t>048 1 12 01041 01 0000 120</t>
  </si>
  <si>
    <t xml:space="preserve">Плата за размещение отходов производства </t>
  </si>
  <si>
    <t xml:space="preserve">Плата за размещение твердых коммунальных отходов </t>
  </si>
  <si>
    <t>048 1 12 01042 01 0000 120</t>
  </si>
  <si>
    <t>Субсидии бюджетам городских округов на реализацию мероприятий по обеспечению жильем молодых семей</t>
  </si>
  <si>
    <t xml:space="preserve">141 1 16 08010 01 0000 140
</t>
  </si>
  <si>
    <t>040 1 13 02994 04 0000 130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</si>
  <si>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</si>
  <si>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040 1 17 01040 04 0000 180</t>
  </si>
  <si>
    <t>040 207 04050 04 0000 180</t>
  </si>
  <si>
    <t>План на 2019 год</t>
  </si>
  <si>
    <t xml:space="preserve">Исполнено на 01.01.2020 г. </t>
  </si>
  <si>
    <t>Прочие безвозмездные поступления в бюджеты городских округов (Финансовое участие организациями и предприятиями, населением в реализации приоритетного проекта «Формирование  комфортной городской среды»)</t>
  </si>
  <si>
    <t>048 1 16 25050 01 0000 140</t>
  </si>
  <si>
    <t>050 2 02 15001 04 0000 150</t>
  </si>
  <si>
    <t>050 2 02 15002 04 0000 150</t>
  </si>
  <si>
    <t>050 2 02 19999 04 0000 150</t>
  </si>
  <si>
    <t>050 2 02 20041 04 0000 150</t>
  </si>
  <si>
    <t>050 2 02 20077 04 0000 150</t>
  </si>
  <si>
    <t>050 2 02 25497 04 0000 150</t>
  </si>
  <si>
    <t>050 2 02 25519 04 0000 150</t>
  </si>
  <si>
    <t>050 2 02 25555 04 0000 150</t>
  </si>
  <si>
    <t>050 2 02 29999 04 0000 150</t>
  </si>
  <si>
    <t>050 2 02 30024 04 0000 150</t>
  </si>
  <si>
    <t>050 2 02 30029 04 0000 150</t>
  </si>
  <si>
    <t>050 2 02 35082 04 0000 150</t>
  </si>
  <si>
    <t>050 2 02 35120 04 0000 150</t>
  </si>
  <si>
    <t>050 2 02 35930 04 0000 150</t>
  </si>
  <si>
    <t>050 2 02 49999 04 0000 150</t>
  </si>
  <si>
    <t>Межбюджетные трансферты, передаваемые бюджетам городских округов за достижение показателей деятельности органов исполнительной власти субъектов Российской Федерации</t>
  </si>
  <si>
    <t>050 2 02 45550 04 0000 150</t>
  </si>
  <si>
    <t>100 1 03 02231 01 0000 110</t>
  </si>
  <si>
    <t>100 1 03 02241 01 0000 110</t>
  </si>
  <si>
    <t>100 1 03 02251 01 0000 110</t>
  </si>
  <si>
    <t>100 1 03 02261 01 0000 110</t>
  </si>
  <si>
    <t>182 1 05 01011 01 0000 110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</si>
  <si>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</si>
  <si>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182 1 05 01012 01 0000 110</t>
  </si>
  <si>
    <t>182 1 05 01021 01 0000 110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</si>
  <si>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</si>
  <si>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182 1 05 01022 01 0000 110</t>
  </si>
  <si>
    <t>231 Управление образования и молодежной политики администрации города Урай</t>
  </si>
  <si>
    <t>231 1 13 02994 04 0000 130</t>
  </si>
  <si>
    <t xml:space="preserve">630 Ветеринарная служба Ханты-Мансийского автономного округа - Югры
</t>
  </si>
  <si>
    <t>630 1 16 90040 04 0000 140</t>
  </si>
  <si>
    <t>530 Служба по контролю и надзору в сфере охраны окружающей среды, объектов животного мира и лесных отношений Ханты-Мансийского автономного округа - Югры</t>
  </si>
  <si>
    <t xml:space="preserve">Доходы бюджета городского округа город Урай за 2019 год </t>
  </si>
  <si>
    <t>050 2 07 04050 04 0000 150</t>
  </si>
  <si>
    <t>050 2 19 60010 04 0000 150</t>
  </si>
  <si>
    <t xml:space="preserve">от ______________ №____  </t>
  </si>
  <si>
    <t>(тыс.рублей)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</si>
</sst>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000000"/>
    <numFmt numFmtId="195" formatCode="[$-FC19]dd\ mmmm\ yyyy\ &quot;г.&quot;"/>
    <numFmt numFmtId="196" formatCode="0.0;[Red]0.0"/>
    <numFmt numFmtId="197" formatCode="0.0_ ;\-0.0\ "/>
    <numFmt numFmtId="198" formatCode="\+"/>
    <numFmt numFmtId="199" formatCode="#,##0.00_ ;\-#,##0.00\ "/>
    <numFmt numFmtId="200" formatCode="#,##0.0_ ;\-#,##0.0\ "/>
    <numFmt numFmtId="201" formatCode="0.000000"/>
    <numFmt numFmtId="202" formatCode="0.00000"/>
    <numFmt numFmtId="203" formatCode="0.0000"/>
    <numFmt numFmtId="204" formatCode="0.000"/>
    <numFmt numFmtId="205" formatCode="###\ ###\ ###\ ###\ ##0"/>
  </numFmts>
  <fonts count="48">
    <font>
      <sz val="10"/>
      <name val="Arial"/>
      <family val="0"/>
    </font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1" fillId="33" borderId="10">
      <alignment horizontal="left" vertical="top" wrapText="1"/>
      <protection/>
    </xf>
  </cellStyleXfs>
  <cellXfs count="56">
    <xf numFmtId="0" fontId="0" fillId="0" borderId="0" xfId="0" applyAlignment="1">
      <alignment/>
    </xf>
    <xf numFmtId="0" fontId="4" fillId="0" borderId="11" xfId="0" applyFont="1" applyFill="1" applyBorder="1" applyAlignment="1">
      <alignment horizontal="left" vertical="center" wrapText="1"/>
    </xf>
    <xf numFmtId="188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188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vertical="top"/>
    </xf>
    <xf numFmtId="188" fontId="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/>
    </xf>
    <xf numFmtId="187" fontId="3" fillId="0" borderId="0" xfId="61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0" borderId="11" xfId="53" applyFont="1" applyFill="1" applyBorder="1" applyAlignment="1">
      <alignment horizontal="center" vertical="center" wrapText="1"/>
      <protection/>
    </xf>
    <xf numFmtId="0" fontId="45" fillId="0" borderId="0" xfId="0" applyFont="1" applyFill="1" applyAlignment="1">
      <alignment horizontal="center" vertical="top"/>
    </xf>
    <xf numFmtId="188" fontId="45" fillId="0" borderId="0" xfId="0" applyNumberFormat="1" applyFont="1" applyFill="1" applyAlignment="1">
      <alignment horizontal="right" vertical="top"/>
    </xf>
    <xf numFmtId="0" fontId="45" fillId="0" borderId="0" xfId="0" applyFont="1" applyFill="1" applyAlignment="1">
      <alignment horizontal="right" vertical="top"/>
    </xf>
    <xf numFmtId="0" fontId="46" fillId="0" borderId="12" xfId="0" applyFont="1" applyFill="1" applyBorder="1" applyAlignment="1">
      <alignment horizontal="center" vertical="top"/>
    </xf>
    <xf numFmtId="0" fontId="45" fillId="0" borderId="0" xfId="0" applyFont="1" applyFill="1" applyBorder="1" applyAlignment="1">
      <alignment/>
    </xf>
    <xf numFmtId="0" fontId="45" fillId="0" borderId="0" xfId="0" applyFont="1" applyFill="1" applyAlignment="1">
      <alignment/>
    </xf>
    <xf numFmtId="188" fontId="3" fillId="0" borderId="11" xfId="0" applyNumberFormat="1" applyFont="1" applyFill="1" applyBorder="1" applyAlignment="1">
      <alignment horizontal="center" vertical="center" wrapText="1"/>
    </xf>
    <xf numFmtId="0" fontId="4" fillId="0" borderId="11" xfId="53" applyNumberFormat="1" applyFont="1" applyFill="1" applyBorder="1" applyAlignment="1" applyProtection="1">
      <alignment horizontal="center" vertical="center"/>
      <protection hidden="1"/>
    </xf>
    <xf numFmtId="0" fontId="4" fillId="34" borderId="11" xfId="0" applyFont="1" applyFill="1" applyBorder="1" applyAlignment="1">
      <alignment horizontal="center" vertical="center"/>
    </xf>
    <xf numFmtId="188" fontId="4" fillId="34" borderId="11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vertical="center" wrapText="1"/>
    </xf>
    <xf numFmtId="0" fontId="4" fillId="34" borderId="13" xfId="0" applyFont="1" applyFill="1" applyBorder="1" applyAlignment="1">
      <alignment horizontal="left" vertical="center" wrapText="1"/>
    </xf>
    <xf numFmtId="0" fontId="4" fillId="34" borderId="14" xfId="0" applyFont="1" applyFill="1" applyBorder="1" applyAlignment="1">
      <alignment horizontal="center" vertical="center"/>
    </xf>
    <xf numFmtId="188" fontId="3" fillId="34" borderId="11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vertical="top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26" fillId="0" borderId="0" xfId="0" applyFont="1" applyFill="1" applyAlignment="1">
      <alignment horizontal="right" vertical="top"/>
    </xf>
    <xf numFmtId="0" fontId="26" fillId="0" borderId="0" xfId="0" applyFont="1" applyFill="1" applyAlignment="1">
      <alignment/>
    </xf>
    <xf numFmtId="0" fontId="47" fillId="0" borderId="0" xfId="0" applyFont="1" applyFill="1" applyAlignment="1">
      <alignment horizontal="right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Элементы осе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5"/>
  <sheetViews>
    <sheetView tabSelected="1" zoomScalePageLayoutView="0" workbookViewId="0" topLeftCell="A1">
      <selection activeCell="J9" sqref="J9"/>
    </sheetView>
  </sheetViews>
  <sheetFormatPr defaultColWidth="9.140625" defaultRowHeight="12.75"/>
  <cols>
    <col min="1" max="1" width="47.57421875" style="9" customWidth="1"/>
    <col min="2" max="2" width="23.57421875" style="18" customWidth="1"/>
    <col min="3" max="3" width="13.7109375" style="34" customWidth="1"/>
    <col min="4" max="4" width="12.28125" style="34" customWidth="1"/>
    <col min="5" max="5" width="11.7109375" style="9" customWidth="1"/>
    <col min="6" max="6" width="13.00390625" style="9" customWidth="1"/>
    <col min="7" max="7" width="12.8515625" style="9" bestFit="1" customWidth="1"/>
    <col min="8" max="16384" width="9.140625" style="9" customWidth="1"/>
  </cols>
  <sheetData>
    <row r="1" spans="1:5" ht="15.75">
      <c r="A1" s="13"/>
      <c r="B1" s="53"/>
      <c r="C1" s="53"/>
      <c r="D1" s="53" t="s">
        <v>133</v>
      </c>
      <c r="E1" s="53"/>
    </row>
    <row r="2" spans="2:5" ht="15.75">
      <c r="B2" s="53" t="s">
        <v>20</v>
      </c>
      <c r="C2" s="53"/>
      <c r="D2" s="53"/>
      <c r="E2" s="53"/>
    </row>
    <row r="3" spans="2:5" ht="15.75">
      <c r="B3" s="54"/>
      <c r="C3" s="55" t="s">
        <v>183</v>
      </c>
      <c r="D3" s="55"/>
      <c r="E3" s="55"/>
    </row>
    <row r="4" spans="2:5" ht="12.75">
      <c r="B4" s="9"/>
      <c r="C4" s="29"/>
      <c r="D4" s="29"/>
      <c r="E4" s="21"/>
    </row>
    <row r="5" spans="2:5" ht="12.75">
      <c r="B5" s="14"/>
      <c r="C5" s="30"/>
      <c r="D5" s="31"/>
      <c r="E5" s="20"/>
    </row>
    <row r="6" spans="1:5" s="12" customFormat="1" ht="18.75" customHeight="1">
      <c r="A6" s="51" t="s">
        <v>180</v>
      </c>
      <c r="B6" s="51"/>
      <c r="C6" s="51"/>
      <c r="D6" s="51"/>
      <c r="E6" s="51"/>
    </row>
    <row r="7" spans="1:5" ht="16.5" customHeight="1">
      <c r="A7" s="52" t="s">
        <v>21</v>
      </c>
      <c r="B7" s="52"/>
      <c r="C7" s="52"/>
      <c r="D7" s="52"/>
      <c r="E7" s="52"/>
    </row>
    <row r="8" spans="1:5" ht="14.25" customHeight="1">
      <c r="A8" s="22"/>
      <c r="B8" s="22"/>
      <c r="C8" s="32"/>
      <c r="D8" s="32"/>
      <c r="E8" s="23" t="s">
        <v>184</v>
      </c>
    </row>
    <row r="9" spans="1:5" ht="58.5" customHeight="1">
      <c r="A9" s="3" t="s">
        <v>22</v>
      </c>
      <c r="B9" s="3" t="s">
        <v>23</v>
      </c>
      <c r="C9" s="3" t="s">
        <v>144</v>
      </c>
      <c r="D9" s="3" t="s">
        <v>145</v>
      </c>
      <c r="E9" s="3" t="s">
        <v>19</v>
      </c>
    </row>
    <row r="10" spans="1:5" ht="12.75">
      <c r="A10" s="8">
        <v>1</v>
      </c>
      <c r="B10" s="8">
        <v>2</v>
      </c>
      <c r="C10" s="8">
        <v>3</v>
      </c>
      <c r="D10" s="8">
        <v>4</v>
      </c>
      <c r="E10" s="8">
        <v>5</v>
      </c>
    </row>
    <row r="11" spans="1:5" ht="22.5" customHeight="1">
      <c r="A11" s="50" t="s">
        <v>24</v>
      </c>
      <c r="B11" s="50"/>
      <c r="C11" s="42">
        <f>SUM(C12:C29)</f>
        <v>161370.99999999997</v>
      </c>
      <c r="D11" s="42">
        <f>SUM(D12:D29)</f>
        <v>160577.9</v>
      </c>
      <c r="E11" s="42">
        <f aca="true" t="shared" si="0" ref="E11:E64">D11/C11*100</f>
        <v>99.50852383637707</v>
      </c>
    </row>
    <row r="12" spans="1:5" ht="79.5" customHeight="1">
      <c r="A12" s="1" t="s">
        <v>107</v>
      </c>
      <c r="B12" s="8" t="s">
        <v>25</v>
      </c>
      <c r="C12" s="5">
        <v>268</v>
      </c>
      <c r="D12" s="5">
        <v>318.4</v>
      </c>
      <c r="E12" s="5">
        <f t="shared" si="0"/>
        <v>118.80597014925371</v>
      </c>
    </row>
    <row r="13" spans="1:5" ht="53.25" customHeight="1">
      <c r="A13" s="1" t="s">
        <v>26</v>
      </c>
      <c r="B13" s="8" t="s">
        <v>27</v>
      </c>
      <c r="C13" s="5">
        <v>170.3</v>
      </c>
      <c r="D13" s="5">
        <v>170.3</v>
      </c>
      <c r="E13" s="5">
        <f t="shared" si="0"/>
        <v>100</v>
      </c>
    </row>
    <row r="14" spans="1:5" ht="85.5" customHeight="1">
      <c r="A14" s="11" t="s">
        <v>28</v>
      </c>
      <c r="B14" s="4" t="s">
        <v>29</v>
      </c>
      <c r="C14" s="5">
        <v>69094</v>
      </c>
      <c r="D14" s="5">
        <v>69743.9</v>
      </c>
      <c r="E14" s="5">
        <f t="shared" si="0"/>
        <v>100.94060265724953</v>
      </c>
    </row>
    <row r="15" spans="1:5" ht="66.75" customHeight="1">
      <c r="A15" s="1" t="s">
        <v>102</v>
      </c>
      <c r="B15" s="4" t="s">
        <v>30</v>
      </c>
      <c r="C15" s="5">
        <v>2678.2</v>
      </c>
      <c r="D15" s="5">
        <v>2671.1</v>
      </c>
      <c r="E15" s="5">
        <f t="shared" si="0"/>
        <v>99.7348965723247</v>
      </c>
    </row>
    <row r="16" spans="1:5" ht="103.5" customHeight="1">
      <c r="A16" s="1" t="s">
        <v>112</v>
      </c>
      <c r="B16" s="8" t="s">
        <v>113</v>
      </c>
      <c r="C16" s="5">
        <v>13.8</v>
      </c>
      <c r="D16" s="5">
        <v>13.8</v>
      </c>
      <c r="E16" s="5">
        <f t="shared" si="0"/>
        <v>100</v>
      </c>
    </row>
    <row r="17" spans="1:5" ht="55.5" customHeight="1">
      <c r="A17" s="1" t="s">
        <v>31</v>
      </c>
      <c r="B17" s="8" t="s">
        <v>32</v>
      </c>
      <c r="C17" s="5">
        <v>429</v>
      </c>
      <c r="D17" s="5">
        <v>429</v>
      </c>
      <c r="E17" s="5">
        <f t="shared" si="0"/>
        <v>100</v>
      </c>
    </row>
    <row r="18" spans="1:5" ht="92.25" customHeight="1">
      <c r="A18" s="11" t="s">
        <v>33</v>
      </c>
      <c r="B18" s="4" t="s">
        <v>34</v>
      </c>
      <c r="C18" s="5">
        <v>29546</v>
      </c>
      <c r="D18" s="5">
        <v>29070.7</v>
      </c>
      <c r="E18" s="5">
        <f t="shared" si="0"/>
        <v>98.39132200636296</v>
      </c>
    </row>
    <row r="19" spans="1:5" s="12" customFormat="1" ht="37.5" customHeight="1">
      <c r="A19" s="11" t="s">
        <v>35</v>
      </c>
      <c r="B19" s="4" t="s">
        <v>36</v>
      </c>
      <c r="C19" s="5">
        <v>65</v>
      </c>
      <c r="D19" s="5">
        <v>68.5</v>
      </c>
      <c r="E19" s="5">
        <f t="shared" si="0"/>
        <v>105.38461538461539</v>
      </c>
    </row>
    <row r="20" spans="1:5" s="12" customFormat="1" ht="37.5" customHeight="1">
      <c r="A20" s="11" t="s">
        <v>114</v>
      </c>
      <c r="B20" s="4" t="s">
        <v>140</v>
      </c>
      <c r="C20" s="5">
        <v>690.4</v>
      </c>
      <c r="D20" s="38">
        <v>687.6</v>
      </c>
      <c r="E20" s="5">
        <f t="shared" si="0"/>
        <v>99.5944380069525</v>
      </c>
    </row>
    <row r="21" spans="1:5" ht="87.75" customHeight="1">
      <c r="A21" s="11" t="s">
        <v>37</v>
      </c>
      <c r="B21" s="4" t="s">
        <v>38</v>
      </c>
      <c r="C21" s="5">
        <v>52525.7</v>
      </c>
      <c r="D21" s="5">
        <v>51570</v>
      </c>
      <c r="E21" s="5">
        <f t="shared" si="0"/>
        <v>98.18050973142671</v>
      </c>
    </row>
    <row r="22" spans="1:5" ht="51.75" customHeight="1">
      <c r="A22" s="11" t="s">
        <v>39</v>
      </c>
      <c r="B22" s="4" t="s">
        <v>40</v>
      </c>
      <c r="C22" s="5">
        <v>2845.3</v>
      </c>
      <c r="D22" s="5">
        <v>2856.5</v>
      </c>
      <c r="E22" s="5">
        <f t="shared" si="0"/>
        <v>100.39363160299442</v>
      </c>
    </row>
    <row r="23" spans="1:5" ht="61.5" customHeight="1">
      <c r="A23" s="11" t="s">
        <v>108</v>
      </c>
      <c r="B23" s="4" t="s">
        <v>41</v>
      </c>
      <c r="C23" s="5">
        <v>57.9</v>
      </c>
      <c r="D23" s="5">
        <v>57.9</v>
      </c>
      <c r="E23" s="5">
        <f t="shared" si="0"/>
        <v>100</v>
      </c>
    </row>
    <row r="24" spans="1:5" ht="81" customHeight="1">
      <c r="A24" s="11" t="s">
        <v>42</v>
      </c>
      <c r="B24" s="4" t="s">
        <v>43</v>
      </c>
      <c r="C24" s="5">
        <v>37.1</v>
      </c>
      <c r="D24" s="5">
        <v>38.9</v>
      </c>
      <c r="E24" s="5">
        <f t="shared" si="0"/>
        <v>104.85175202156334</v>
      </c>
    </row>
    <row r="25" spans="1:5" ht="74.25" customHeight="1">
      <c r="A25" s="1" t="s">
        <v>109</v>
      </c>
      <c r="B25" s="4" t="s">
        <v>44</v>
      </c>
      <c r="C25" s="5">
        <v>700</v>
      </c>
      <c r="D25" s="5">
        <v>776</v>
      </c>
      <c r="E25" s="5">
        <f t="shared" si="0"/>
        <v>110.85714285714286</v>
      </c>
    </row>
    <row r="26" spans="1:5" s="16" customFormat="1" ht="42.75" customHeight="1">
      <c r="A26" s="11" t="s">
        <v>45</v>
      </c>
      <c r="B26" s="4" t="s">
        <v>46</v>
      </c>
      <c r="C26" s="5">
        <v>2137</v>
      </c>
      <c r="D26" s="5">
        <v>1969.6</v>
      </c>
      <c r="E26" s="5">
        <f t="shared" si="0"/>
        <v>92.16658867571361</v>
      </c>
    </row>
    <row r="27" spans="1:5" s="16" customFormat="1" ht="42.75" customHeight="1">
      <c r="A27" s="11" t="s">
        <v>111</v>
      </c>
      <c r="B27" s="6" t="s">
        <v>142</v>
      </c>
      <c r="C27" s="5">
        <v>0</v>
      </c>
      <c r="D27" s="5">
        <v>3</v>
      </c>
      <c r="E27" s="5">
        <v>0</v>
      </c>
    </row>
    <row r="28" spans="1:5" s="16" customFormat="1" ht="30.75" customHeight="1">
      <c r="A28" s="11" t="s">
        <v>47</v>
      </c>
      <c r="B28" s="4" t="s">
        <v>48</v>
      </c>
      <c r="C28" s="5">
        <v>111.3</v>
      </c>
      <c r="D28" s="5">
        <v>130.7</v>
      </c>
      <c r="E28" s="5">
        <f t="shared" si="0"/>
        <v>117.4303683737646</v>
      </c>
    </row>
    <row r="29" spans="1:5" s="16" customFormat="1" ht="69" customHeight="1">
      <c r="A29" s="19" t="s">
        <v>146</v>
      </c>
      <c r="B29" s="36" t="s">
        <v>143</v>
      </c>
      <c r="C29" s="5">
        <v>2</v>
      </c>
      <c r="D29" s="5">
        <v>2</v>
      </c>
      <c r="E29" s="5">
        <f t="shared" si="0"/>
        <v>100</v>
      </c>
    </row>
    <row r="30" spans="1:5" ht="51.75" customHeight="1">
      <c r="A30" s="49" t="s">
        <v>49</v>
      </c>
      <c r="B30" s="49"/>
      <c r="C30" s="2">
        <f>SUM(C31:C35)</f>
        <v>1311.3999999999999</v>
      </c>
      <c r="D30" s="2">
        <f>SUM(D31:D35)</f>
        <v>1398.1999999999998</v>
      </c>
      <c r="E30" s="2">
        <f t="shared" si="0"/>
        <v>106.61888058563366</v>
      </c>
    </row>
    <row r="31" spans="1:5" ht="40.5" customHeight="1">
      <c r="A31" s="11" t="s">
        <v>50</v>
      </c>
      <c r="B31" s="4" t="s">
        <v>51</v>
      </c>
      <c r="C31" s="5">
        <v>68.5</v>
      </c>
      <c r="D31" s="5">
        <v>127.5</v>
      </c>
      <c r="E31" s="5">
        <f t="shared" si="0"/>
        <v>186.13138686131387</v>
      </c>
    </row>
    <row r="32" spans="1:5" ht="30.75" customHeight="1">
      <c r="A32" s="11" t="s">
        <v>52</v>
      </c>
      <c r="B32" s="4" t="s">
        <v>53</v>
      </c>
      <c r="C32" s="5">
        <v>118.1</v>
      </c>
      <c r="D32" s="5">
        <v>600.7</v>
      </c>
      <c r="E32" s="5">
        <f t="shared" si="0"/>
        <v>508.636748518205</v>
      </c>
    </row>
    <row r="33" spans="1:5" ht="30.75" customHeight="1">
      <c r="A33" s="11" t="s">
        <v>135</v>
      </c>
      <c r="B33" s="4" t="s">
        <v>134</v>
      </c>
      <c r="C33" s="5">
        <v>1100</v>
      </c>
      <c r="D33" s="5">
        <v>432.4</v>
      </c>
      <c r="E33" s="5">
        <f t="shared" si="0"/>
        <v>39.309090909090905</v>
      </c>
    </row>
    <row r="34" spans="1:5" ht="30.75" customHeight="1">
      <c r="A34" s="11" t="s">
        <v>136</v>
      </c>
      <c r="B34" s="4" t="s">
        <v>137</v>
      </c>
      <c r="C34" s="5">
        <v>1.8</v>
      </c>
      <c r="D34" s="5">
        <v>204.6</v>
      </c>
      <c r="E34" s="5">
        <f t="shared" si="0"/>
        <v>11366.666666666666</v>
      </c>
    </row>
    <row r="35" spans="1:5" ht="30.75" customHeight="1">
      <c r="A35" s="1" t="s">
        <v>89</v>
      </c>
      <c r="B35" s="10" t="s">
        <v>147</v>
      </c>
      <c r="C35" s="5">
        <v>23</v>
      </c>
      <c r="D35" s="5">
        <v>33</v>
      </c>
      <c r="E35" s="5">
        <f t="shared" si="0"/>
        <v>143.47826086956522</v>
      </c>
    </row>
    <row r="36" spans="1:7" s="16" customFormat="1" ht="26.25" customHeight="1">
      <c r="A36" s="49" t="s">
        <v>55</v>
      </c>
      <c r="B36" s="49"/>
      <c r="C36" s="2">
        <f>SUM(C37:C55)</f>
        <v>2899291.999999999</v>
      </c>
      <c r="D36" s="2">
        <f>SUM(D37:D55)</f>
        <v>2716478.6999999993</v>
      </c>
      <c r="E36" s="2">
        <f t="shared" si="0"/>
        <v>93.69455370483553</v>
      </c>
      <c r="F36" s="25"/>
      <c r="G36" s="25"/>
    </row>
    <row r="37" spans="1:8" ht="30.75" customHeight="1">
      <c r="A37" s="1" t="s">
        <v>115</v>
      </c>
      <c r="B37" s="8" t="s">
        <v>131</v>
      </c>
      <c r="C37" s="5">
        <v>127</v>
      </c>
      <c r="D37" s="5">
        <v>135</v>
      </c>
      <c r="E37" s="5">
        <f t="shared" si="0"/>
        <v>106.29921259842521</v>
      </c>
      <c r="H37" s="15"/>
    </row>
    <row r="38" spans="1:5" s="16" customFormat="1" ht="35.25" customHeight="1">
      <c r="A38" s="1" t="s">
        <v>116</v>
      </c>
      <c r="B38" s="8" t="s">
        <v>148</v>
      </c>
      <c r="C38" s="5">
        <v>531616.6</v>
      </c>
      <c r="D38" s="5">
        <v>531616.6</v>
      </c>
      <c r="E38" s="5">
        <f t="shared" si="0"/>
        <v>100</v>
      </c>
    </row>
    <row r="39" spans="1:6" ht="42.75" customHeight="1">
      <c r="A39" s="1" t="s">
        <v>56</v>
      </c>
      <c r="B39" s="8" t="s">
        <v>149</v>
      </c>
      <c r="C39" s="5">
        <v>41945.9</v>
      </c>
      <c r="D39" s="5">
        <v>41945.9</v>
      </c>
      <c r="E39" s="5">
        <f t="shared" si="0"/>
        <v>100</v>
      </c>
      <c r="F39" s="15"/>
    </row>
    <row r="40" spans="1:5" ht="23.25" customHeight="1">
      <c r="A40" s="1" t="s">
        <v>1</v>
      </c>
      <c r="B40" s="8" t="s">
        <v>150</v>
      </c>
      <c r="C40" s="5">
        <v>87478.9</v>
      </c>
      <c r="D40" s="5">
        <v>87478.9</v>
      </c>
      <c r="E40" s="5">
        <f t="shared" si="0"/>
        <v>100</v>
      </c>
    </row>
    <row r="41" spans="1:5" ht="71.25" customHeight="1">
      <c r="A41" s="1" t="s">
        <v>117</v>
      </c>
      <c r="B41" s="28" t="s">
        <v>151</v>
      </c>
      <c r="C41" s="5">
        <v>29325.5</v>
      </c>
      <c r="D41" s="5">
        <v>29325.5</v>
      </c>
      <c r="E41" s="5">
        <f t="shared" si="0"/>
        <v>100</v>
      </c>
    </row>
    <row r="42" spans="1:5" ht="42" customHeight="1">
      <c r="A42" s="1" t="s">
        <v>118</v>
      </c>
      <c r="B42" s="8" t="s">
        <v>152</v>
      </c>
      <c r="C42" s="5">
        <v>48951.8</v>
      </c>
      <c r="D42" s="5">
        <v>46418.4</v>
      </c>
      <c r="E42" s="5">
        <f t="shared" si="0"/>
        <v>94.82470511809575</v>
      </c>
    </row>
    <row r="43" spans="1:5" ht="42" customHeight="1">
      <c r="A43" s="1" t="s">
        <v>138</v>
      </c>
      <c r="B43" s="8" t="s">
        <v>153</v>
      </c>
      <c r="C43" s="5">
        <v>6497</v>
      </c>
      <c r="D43" s="5">
        <v>6497</v>
      </c>
      <c r="E43" s="5">
        <f t="shared" si="0"/>
        <v>100</v>
      </c>
    </row>
    <row r="44" spans="1:5" ht="33" customHeight="1">
      <c r="A44" s="11" t="s">
        <v>119</v>
      </c>
      <c r="B44" s="8" t="s">
        <v>154</v>
      </c>
      <c r="C44" s="5">
        <v>100.7</v>
      </c>
      <c r="D44" s="5">
        <v>100.7</v>
      </c>
      <c r="E44" s="5">
        <f t="shared" si="0"/>
        <v>100</v>
      </c>
    </row>
    <row r="45" spans="1:5" ht="63" customHeight="1">
      <c r="A45" s="1" t="s">
        <v>120</v>
      </c>
      <c r="B45" s="8" t="s">
        <v>155</v>
      </c>
      <c r="C45" s="5">
        <v>19461.8</v>
      </c>
      <c r="D45" s="5">
        <v>19461.8</v>
      </c>
      <c r="E45" s="5">
        <f t="shared" si="0"/>
        <v>100</v>
      </c>
    </row>
    <row r="46" spans="1:5" ht="33.75" customHeight="1">
      <c r="A46" s="1" t="s">
        <v>57</v>
      </c>
      <c r="B46" s="8" t="s">
        <v>156</v>
      </c>
      <c r="C46" s="5">
        <v>682128.7</v>
      </c>
      <c r="D46" s="5">
        <v>503616.1</v>
      </c>
      <c r="E46" s="5">
        <f t="shared" si="0"/>
        <v>73.83007048376649</v>
      </c>
    </row>
    <row r="47" spans="1:5" ht="43.5" customHeight="1">
      <c r="A47" s="1" t="s">
        <v>58</v>
      </c>
      <c r="B47" s="8" t="s">
        <v>157</v>
      </c>
      <c r="C47" s="5">
        <v>1279192.7</v>
      </c>
      <c r="D47" s="5">
        <v>1279181.7</v>
      </c>
      <c r="E47" s="5">
        <f t="shared" si="0"/>
        <v>99.99914008264744</v>
      </c>
    </row>
    <row r="48" spans="1:5" ht="84" customHeight="1">
      <c r="A48" s="1" t="s">
        <v>121</v>
      </c>
      <c r="B48" s="8" t="s">
        <v>158</v>
      </c>
      <c r="C48" s="5">
        <v>33169</v>
      </c>
      <c r="D48" s="5">
        <v>32786.6</v>
      </c>
      <c r="E48" s="5">
        <f t="shared" si="0"/>
        <v>98.84711628327655</v>
      </c>
    </row>
    <row r="49" spans="1:5" ht="66.75" customHeight="1">
      <c r="A49" s="1" t="s">
        <v>59</v>
      </c>
      <c r="B49" s="8" t="s">
        <v>159</v>
      </c>
      <c r="C49" s="5">
        <v>27874.4</v>
      </c>
      <c r="D49" s="5">
        <v>27874.4</v>
      </c>
      <c r="E49" s="5">
        <f t="shared" si="0"/>
        <v>100</v>
      </c>
    </row>
    <row r="50" spans="1:6" ht="60" customHeight="1">
      <c r="A50" s="1" t="s">
        <v>122</v>
      </c>
      <c r="B50" s="8" t="s">
        <v>160</v>
      </c>
      <c r="C50" s="5">
        <v>9.8</v>
      </c>
      <c r="D50" s="5">
        <v>9.8</v>
      </c>
      <c r="E50" s="5">
        <f t="shared" si="0"/>
        <v>100</v>
      </c>
      <c r="F50" s="15"/>
    </row>
    <row r="51" spans="1:5" s="16" customFormat="1" ht="48.75" customHeight="1">
      <c r="A51" s="1" t="s">
        <v>123</v>
      </c>
      <c r="B51" s="8" t="s">
        <v>161</v>
      </c>
      <c r="C51" s="5">
        <v>7032.3</v>
      </c>
      <c r="D51" s="5">
        <v>7032.3</v>
      </c>
      <c r="E51" s="5">
        <f t="shared" si="0"/>
        <v>100</v>
      </c>
    </row>
    <row r="52" spans="1:5" s="16" customFormat="1" ht="60" customHeight="1">
      <c r="A52" s="1" t="s">
        <v>163</v>
      </c>
      <c r="B52" s="8" t="s">
        <v>164</v>
      </c>
      <c r="C52" s="5">
        <v>3447.8</v>
      </c>
      <c r="D52" s="5">
        <v>3447.8</v>
      </c>
      <c r="E52" s="5">
        <f t="shared" si="0"/>
        <v>100</v>
      </c>
    </row>
    <row r="53" spans="1:5" s="16" customFormat="1" ht="38.25" customHeight="1">
      <c r="A53" s="1" t="s">
        <v>60</v>
      </c>
      <c r="B53" s="8" t="s">
        <v>162</v>
      </c>
      <c r="C53" s="5">
        <v>20596.1</v>
      </c>
      <c r="D53" s="5">
        <v>19214.2</v>
      </c>
      <c r="E53" s="5">
        <f t="shared" si="0"/>
        <v>93.29047732337676</v>
      </c>
    </row>
    <row r="54" spans="1:5" s="16" customFormat="1" ht="37.5" customHeight="1">
      <c r="A54" s="1" t="s">
        <v>7</v>
      </c>
      <c r="B54" s="8" t="s">
        <v>181</v>
      </c>
      <c r="C54" s="5">
        <v>81007.4</v>
      </c>
      <c r="D54" s="5">
        <v>81007.4</v>
      </c>
      <c r="E54" s="5">
        <f t="shared" si="0"/>
        <v>100</v>
      </c>
    </row>
    <row r="55" spans="1:5" s="16" customFormat="1" ht="61.5" customHeight="1">
      <c r="A55" s="1" t="s">
        <v>110</v>
      </c>
      <c r="B55" s="8" t="s">
        <v>182</v>
      </c>
      <c r="C55" s="5">
        <v>-671.4</v>
      </c>
      <c r="D55" s="5">
        <v>-671.4</v>
      </c>
      <c r="E55" s="5">
        <f t="shared" si="0"/>
        <v>100</v>
      </c>
    </row>
    <row r="56" spans="1:5" s="17" customFormat="1" ht="38.25" customHeight="1">
      <c r="A56" s="49" t="s">
        <v>61</v>
      </c>
      <c r="B56" s="49"/>
      <c r="C56" s="35">
        <f>SUM(C57:C60)</f>
        <v>12550</v>
      </c>
      <c r="D56" s="35">
        <f>SUM(D57:D60)</f>
        <v>13303.7</v>
      </c>
      <c r="E56" s="2">
        <f t="shared" si="0"/>
        <v>106.00557768924304</v>
      </c>
    </row>
    <row r="57" spans="1:5" ht="78.75" customHeight="1">
      <c r="A57" s="11" t="s">
        <v>9</v>
      </c>
      <c r="B57" s="4" t="s">
        <v>165</v>
      </c>
      <c r="C57" s="5">
        <v>5606.6</v>
      </c>
      <c r="D57" s="5">
        <v>6055.6</v>
      </c>
      <c r="E57" s="5">
        <f t="shared" si="0"/>
        <v>108.00841864944886</v>
      </c>
    </row>
    <row r="58" spans="1:5" ht="90" customHeight="1">
      <c r="A58" s="11" t="s">
        <v>10</v>
      </c>
      <c r="B58" s="4" t="s">
        <v>166</v>
      </c>
      <c r="C58" s="5">
        <v>44.2</v>
      </c>
      <c r="D58" s="5">
        <v>44.5</v>
      </c>
      <c r="E58" s="5">
        <f t="shared" si="0"/>
        <v>100.6787330316742</v>
      </c>
    </row>
    <row r="59" spans="1:5" ht="87" customHeight="1">
      <c r="A59" s="11" t="s">
        <v>11</v>
      </c>
      <c r="B59" s="4" t="s">
        <v>167</v>
      </c>
      <c r="C59" s="5">
        <v>7664.2</v>
      </c>
      <c r="D59" s="5">
        <v>8090.3</v>
      </c>
      <c r="E59" s="5">
        <f t="shared" si="0"/>
        <v>105.55961483259833</v>
      </c>
    </row>
    <row r="60" spans="1:5" ht="78.75" customHeight="1">
      <c r="A60" s="11" t="s">
        <v>12</v>
      </c>
      <c r="B60" s="4" t="s">
        <v>168</v>
      </c>
      <c r="C60" s="5">
        <v>-765</v>
      </c>
      <c r="D60" s="5">
        <v>-886.7</v>
      </c>
      <c r="E60" s="5">
        <f t="shared" si="0"/>
        <v>115.90849673202615</v>
      </c>
    </row>
    <row r="61" spans="1:5" ht="51" customHeight="1">
      <c r="A61" s="49" t="s">
        <v>62</v>
      </c>
      <c r="B61" s="49"/>
      <c r="C61" s="2">
        <f>SUM(C62:C64)</f>
        <v>709</v>
      </c>
      <c r="D61" s="2">
        <f>SUM(D62:D64)</f>
        <v>727</v>
      </c>
      <c r="E61" s="2">
        <f t="shared" si="0"/>
        <v>102.53878702397743</v>
      </c>
    </row>
    <row r="62" spans="1:5" ht="61.5" customHeight="1">
      <c r="A62" s="1" t="s">
        <v>141</v>
      </c>
      <c r="B62" s="10" t="s">
        <v>139</v>
      </c>
      <c r="C62" s="5">
        <v>68</v>
      </c>
      <c r="D62" s="5">
        <v>68</v>
      </c>
      <c r="E62" s="5">
        <f t="shared" si="0"/>
        <v>100</v>
      </c>
    </row>
    <row r="63" spans="1:5" ht="59.25" customHeight="1">
      <c r="A63" s="1" t="s">
        <v>17</v>
      </c>
      <c r="B63" s="10" t="s">
        <v>103</v>
      </c>
      <c r="C63" s="5">
        <v>41</v>
      </c>
      <c r="D63" s="5">
        <v>41</v>
      </c>
      <c r="E63" s="5">
        <f t="shared" si="0"/>
        <v>100</v>
      </c>
    </row>
    <row r="64" spans="1:5" ht="63" customHeight="1">
      <c r="A64" s="11" t="s">
        <v>63</v>
      </c>
      <c r="B64" s="4" t="s">
        <v>64</v>
      </c>
      <c r="C64" s="5">
        <v>600</v>
      </c>
      <c r="D64" s="5">
        <v>618</v>
      </c>
      <c r="E64" s="5">
        <f t="shared" si="0"/>
        <v>103</v>
      </c>
    </row>
    <row r="65" spans="1:5" s="16" customFormat="1" ht="52.5" customHeight="1">
      <c r="A65" s="49" t="s">
        <v>105</v>
      </c>
      <c r="B65" s="49"/>
      <c r="C65" s="2">
        <f>C66</f>
        <v>40</v>
      </c>
      <c r="D65" s="2">
        <f>D66</f>
        <v>36</v>
      </c>
      <c r="E65" s="2">
        <f>D65/C65*100</f>
        <v>90</v>
      </c>
    </row>
    <row r="66" spans="1:5" ht="74.25" customHeight="1">
      <c r="A66" s="1" t="s">
        <v>18</v>
      </c>
      <c r="B66" s="10" t="s">
        <v>104</v>
      </c>
      <c r="C66" s="5">
        <v>40</v>
      </c>
      <c r="D66" s="5">
        <v>36</v>
      </c>
      <c r="E66" s="5">
        <f>D66/C66*100</f>
        <v>90</v>
      </c>
    </row>
    <row r="67" spans="1:5" ht="49.5" customHeight="1">
      <c r="A67" s="49" t="s">
        <v>106</v>
      </c>
      <c r="B67" s="49"/>
      <c r="C67" s="35">
        <f>SUM(C68:C68)</f>
        <v>59.8</v>
      </c>
      <c r="D67" s="35">
        <f>SUM(D68:D68)</f>
        <v>64.1</v>
      </c>
      <c r="E67" s="2">
        <f aca="true" t="shared" si="1" ref="E67:E107">D67/C67*100</f>
        <v>107.19063545150502</v>
      </c>
    </row>
    <row r="68" spans="1:5" ht="48" customHeight="1">
      <c r="A68" s="11" t="s">
        <v>45</v>
      </c>
      <c r="B68" s="4" t="s">
        <v>65</v>
      </c>
      <c r="C68" s="5">
        <v>59.8</v>
      </c>
      <c r="D68" s="5">
        <v>64.1</v>
      </c>
      <c r="E68" s="5">
        <f t="shared" si="1"/>
        <v>107.19063545150502</v>
      </c>
    </row>
    <row r="69" spans="1:5" ht="78.75" customHeight="1">
      <c r="A69" s="49" t="s">
        <v>125</v>
      </c>
      <c r="B69" s="49"/>
      <c r="C69" s="2">
        <f>C70</f>
        <v>220</v>
      </c>
      <c r="D69" s="2">
        <f>D70</f>
        <v>256.2</v>
      </c>
      <c r="E69" s="2">
        <f t="shared" si="1"/>
        <v>116.45454545454545</v>
      </c>
    </row>
    <row r="70" spans="1:5" ht="48" customHeight="1">
      <c r="A70" s="11" t="s">
        <v>45</v>
      </c>
      <c r="B70" s="4" t="s">
        <v>124</v>
      </c>
      <c r="C70" s="5">
        <v>220</v>
      </c>
      <c r="D70" s="5">
        <v>256.2</v>
      </c>
      <c r="E70" s="5">
        <f t="shared" si="1"/>
        <v>116.45454545454545</v>
      </c>
    </row>
    <row r="71" spans="1:5" ht="60" customHeight="1">
      <c r="A71" s="49" t="s">
        <v>66</v>
      </c>
      <c r="B71" s="49"/>
      <c r="C71" s="2">
        <f>SUM(C72:C90)</f>
        <v>709845.3</v>
      </c>
      <c r="D71" s="2">
        <f>SUM(D72:D90)</f>
        <v>725334.7999999999</v>
      </c>
      <c r="E71" s="2">
        <f t="shared" si="1"/>
        <v>102.18209516918684</v>
      </c>
    </row>
    <row r="72" spans="1:6" ht="75.75" customHeight="1">
      <c r="A72" s="11" t="s">
        <v>14</v>
      </c>
      <c r="B72" s="4" t="s">
        <v>67</v>
      </c>
      <c r="C72" s="5">
        <v>503499.9</v>
      </c>
      <c r="D72" s="5">
        <v>522419.5</v>
      </c>
      <c r="E72" s="5">
        <f t="shared" si="1"/>
        <v>103.75761742951686</v>
      </c>
      <c r="F72" s="15"/>
    </row>
    <row r="73" spans="1:5" ht="104.25" customHeight="1">
      <c r="A73" s="11" t="s">
        <v>3</v>
      </c>
      <c r="B73" s="4" t="s">
        <v>68</v>
      </c>
      <c r="C73" s="5">
        <v>3962</v>
      </c>
      <c r="D73" s="5">
        <v>3455.5</v>
      </c>
      <c r="E73" s="5">
        <f t="shared" si="1"/>
        <v>87.21605249873801</v>
      </c>
    </row>
    <row r="74" spans="1:5" ht="48.75" customHeight="1">
      <c r="A74" s="11" t="s">
        <v>4</v>
      </c>
      <c r="B74" s="7" t="s">
        <v>69</v>
      </c>
      <c r="C74" s="5">
        <v>1974.6</v>
      </c>
      <c r="D74" s="5">
        <v>3753</v>
      </c>
      <c r="E74" s="5">
        <f t="shared" si="1"/>
        <v>190.06381039197814</v>
      </c>
    </row>
    <row r="75" spans="1:5" ht="103.5" customHeight="1">
      <c r="A75" s="11" t="s">
        <v>70</v>
      </c>
      <c r="B75" s="4" t="s">
        <v>71</v>
      </c>
      <c r="C75" s="5">
        <v>3949.2</v>
      </c>
      <c r="D75" s="5">
        <v>5889.5</v>
      </c>
      <c r="E75" s="5">
        <f t="shared" si="1"/>
        <v>149.1314696647422</v>
      </c>
    </row>
    <row r="76" spans="1:6" ht="39.75" customHeight="1">
      <c r="A76" s="11" t="s">
        <v>15</v>
      </c>
      <c r="B76" s="4" t="s">
        <v>169</v>
      </c>
      <c r="C76" s="5">
        <v>101965.5</v>
      </c>
      <c r="D76" s="5">
        <v>102202.5</v>
      </c>
      <c r="E76" s="5">
        <f t="shared" si="1"/>
        <v>100.23243155773275</v>
      </c>
      <c r="F76" s="15"/>
    </row>
    <row r="77" spans="1:6" ht="45.75" customHeight="1">
      <c r="A77" s="11" t="s">
        <v>170</v>
      </c>
      <c r="B77" s="4" t="s">
        <v>171</v>
      </c>
      <c r="C77" s="5">
        <v>10</v>
      </c>
      <c r="D77" s="5">
        <v>10.1</v>
      </c>
      <c r="E77" s="5">
        <f t="shared" si="1"/>
        <v>101</v>
      </c>
      <c r="F77" s="15"/>
    </row>
    <row r="78" spans="1:5" ht="41.25" customHeight="1">
      <c r="A78" s="11" t="s">
        <v>16</v>
      </c>
      <c r="B78" s="4" t="s">
        <v>172</v>
      </c>
      <c r="C78" s="5">
        <v>21879.5</v>
      </c>
      <c r="D78" s="5">
        <v>23252.1</v>
      </c>
      <c r="E78" s="5">
        <f t="shared" si="1"/>
        <v>106.27345231838021</v>
      </c>
    </row>
    <row r="79" spans="1:5" ht="56.25" customHeight="1">
      <c r="A79" s="11" t="s">
        <v>173</v>
      </c>
      <c r="B79" s="4" t="s">
        <v>174</v>
      </c>
      <c r="C79" s="5">
        <v>0</v>
      </c>
      <c r="D79" s="5">
        <v>4.1</v>
      </c>
      <c r="E79" s="5">
        <v>0</v>
      </c>
    </row>
    <row r="80" spans="1:5" ht="41.25" customHeight="1">
      <c r="A80" s="11" t="s">
        <v>2</v>
      </c>
      <c r="B80" s="4" t="s">
        <v>72</v>
      </c>
      <c r="C80" s="5">
        <v>145</v>
      </c>
      <c r="D80" s="5">
        <v>145.6</v>
      </c>
      <c r="E80" s="5">
        <f t="shared" si="1"/>
        <v>100.41379310344827</v>
      </c>
    </row>
    <row r="81" spans="1:5" ht="25.5" customHeight="1">
      <c r="A81" s="11" t="s">
        <v>0</v>
      </c>
      <c r="B81" s="4" t="s">
        <v>73</v>
      </c>
      <c r="C81" s="5">
        <v>19000</v>
      </c>
      <c r="D81" s="5">
        <v>18667.7</v>
      </c>
      <c r="E81" s="5">
        <f t="shared" si="1"/>
        <v>98.25105263157894</v>
      </c>
    </row>
    <row r="82" spans="1:5" ht="24" customHeight="1">
      <c r="A82" s="11" t="s">
        <v>5</v>
      </c>
      <c r="B82" s="4" t="s">
        <v>74</v>
      </c>
      <c r="C82" s="5">
        <v>16</v>
      </c>
      <c r="D82" s="5">
        <v>16.3</v>
      </c>
      <c r="E82" s="5">
        <f t="shared" si="1"/>
        <v>101.875</v>
      </c>
    </row>
    <row r="83" spans="1:5" ht="30" customHeight="1">
      <c r="A83" s="11" t="s">
        <v>6</v>
      </c>
      <c r="B83" s="4" t="s">
        <v>75</v>
      </c>
      <c r="C83" s="5">
        <v>7400</v>
      </c>
      <c r="D83" s="5">
        <v>7731.8</v>
      </c>
      <c r="E83" s="5">
        <f t="shared" si="1"/>
        <v>104.48378378378378</v>
      </c>
    </row>
    <row r="84" spans="1:5" ht="40.5" customHeight="1">
      <c r="A84" s="11" t="s">
        <v>76</v>
      </c>
      <c r="B84" s="4" t="s">
        <v>77</v>
      </c>
      <c r="C84" s="5">
        <v>20129.8</v>
      </c>
      <c r="D84" s="5">
        <v>13912.3</v>
      </c>
      <c r="E84" s="5">
        <f t="shared" si="1"/>
        <v>69.11295690965633</v>
      </c>
    </row>
    <row r="85" spans="1:6" ht="42" customHeight="1">
      <c r="A85" s="11" t="s">
        <v>132</v>
      </c>
      <c r="B85" s="4" t="s">
        <v>78</v>
      </c>
      <c r="C85" s="5">
        <v>12809.9</v>
      </c>
      <c r="D85" s="5">
        <v>11660.8</v>
      </c>
      <c r="E85" s="5">
        <f t="shared" si="1"/>
        <v>91.02959429816</v>
      </c>
      <c r="F85" s="15"/>
    </row>
    <row r="86" spans="1:5" ht="51.75" customHeight="1">
      <c r="A86" s="11" t="s">
        <v>79</v>
      </c>
      <c r="B86" s="4" t="s">
        <v>80</v>
      </c>
      <c r="C86" s="5">
        <v>6549.9</v>
      </c>
      <c r="D86" s="5">
        <v>5631</v>
      </c>
      <c r="E86" s="5">
        <f t="shared" si="1"/>
        <v>85.97077817981955</v>
      </c>
    </row>
    <row r="87" spans="1:5" ht="55.5" customHeight="1">
      <c r="A87" s="11" t="s">
        <v>81</v>
      </c>
      <c r="B87" s="4" t="s">
        <v>82</v>
      </c>
      <c r="C87" s="5">
        <v>6050</v>
      </c>
      <c r="D87" s="5">
        <v>6050</v>
      </c>
      <c r="E87" s="5">
        <f t="shared" si="1"/>
        <v>100</v>
      </c>
    </row>
    <row r="88" spans="1:5" ht="74.25" customHeight="1">
      <c r="A88" s="11" t="s">
        <v>83</v>
      </c>
      <c r="B88" s="4" t="s">
        <v>84</v>
      </c>
      <c r="C88" s="5">
        <v>155</v>
      </c>
      <c r="D88" s="5">
        <v>162.6</v>
      </c>
      <c r="E88" s="5">
        <f t="shared" si="1"/>
        <v>104.90322580645162</v>
      </c>
    </row>
    <row r="89" spans="1:5" ht="72" customHeight="1">
      <c r="A89" s="11" t="s">
        <v>85</v>
      </c>
      <c r="B89" s="6" t="s">
        <v>86</v>
      </c>
      <c r="C89" s="5">
        <v>74</v>
      </c>
      <c r="D89" s="5">
        <v>91.7</v>
      </c>
      <c r="E89" s="5">
        <f t="shared" si="1"/>
        <v>123.91891891891893</v>
      </c>
    </row>
    <row r="90" spans="1:5" ht="52.5" customHeight="1">
      <c r="A90" s="11" t="s">
        <v>13</v>
      </c>
      <c r="B90" s="6" t="s">
        <v>87</v>
      </c>
      <c r="C90" s="5">
        <v>275</v>
      </c>
      <c r="D90" s="5">
        <v>278.7</v>
      </c>
      <c r="E90" s="5">
        <f t="shared" si="1"/>
        <v>101.34545454545454</v>
      </c>
    </row>
    <row r="91" spans="1:5" s="26" customFormat="1" ht="36.75" customHeight="1">
      <c r="A91" s="49" t="s">
        <v>127</v>
      </c>
      <c r="B91" s="49"/>
      <c r="C91" s="35">
        <f>SUM(C92:C97)</f>
        <v>4067</v>
      </c>
      <c r="D91" s="35">
        <f>SUM(D92:D97)</f>
        <v>4633.5</v>
      </c>
      <c r="E91" s="2">
        <f>D91/C91*100</f>
        <v>113.92918613228424</v>
      </c>
    </row>
    <row r="92" spans="1:5" ht="57.75" customHeight="1">
      <c r="A92" s="1" t="s">
        <v>141</v>
      </c>
      <c r="B92" s="6" t="s">
        <v>88</v>
      </c>
      <c r="C92" s="5">
        <v>163</v>
      </c>
      <c r="D92" s="5">
        <v>223</v>
      </c>
      <c r="E92" s="5">
        <f t="shared" si="1"/>
        <v>136.80981595092027</v>
      </c>
    </row>
    <row r="93" spans="1:5" ht="64.5" customHeight="1">
      <c r="A93" s="11" t="s">
        <v>63</v>
      </c>
      <c r="B93" s="4" t="s">
        <v>90</v>
      </c>
      <c r="C93" s="5">
        <v>22</v>
      </c>
      <c r="D93" s="5">
        <v>29.7</v>
      </c>
      <c r="E93" s="5">
        <f t="shared" si="1"/>
        <v>135</v>
      </c>
    </row>
    <row r="94" spans="1:5" ht="64.5" customHeight="1">
      <c r="A94" s="11" t="s">
        <v>91</v>
      </c>
      <c r="B94" s="4" t="s">
        <v>92</v>
      </c>
      <c r="C94" s="5">
        <v>131</v>
      </c>
      <c r="D94" s="5">
        <v>131.5</v>
      </c>
      <c r="E94" s="5">
        <f t="shared" si="1"/>
        <v>100.38167938931298</v>
      </c>
    </row>
    <row r="95" spans="1:5" ht="36.75" customHeight="1">
      <c r="A95" s="11" t="s">
        <v>93</v>
      </c>
      <c r="B95" s="4" t="s">
        <v>94</v>
      </c>
      <c r="C95" s="5">
        <v>1385</v>
      </c>
      <c r="D95" s="5">
        <v>1581.2</v>
      </c>
      <c r="E95" s="5">
        <f t="shared" si="1"/>
        <v>114.16606498194946</v>
      </c>
    </row>
    <row r="96" spans="1:5" ht="69.75" customHeight="1">
      <c r="A96" s="11" t="s">
        <v>8</v>
      </c>
      <c r="B96" s="4" t="s">
        <v>95</v>
      </c>
      <c r="C96" s="5">
        <v>917</v>
      </c>
      <c r="D96" s="5">
        <v>1050.9</v>
      </c>
      <c r="E96" s="5">
        <f t="shared" si="1"/>
        <v>114.60196292257363</v>
      </c>
    </row>
    <row r="97" spans="1:5" s="16" customFormat="1" ht="47.25" customHeight="1">
      <c r="A97" s="11" t="s">
        <v>45</v>
      </c>
      <c r="B97" s="4" t="s">
        <v>96</v>
      </c>
      <c r="C97" s="5">
        <v>1449</v>
      </c>
      <c r="D97" s="5">
        <v>1617.2</v>
      </c>
      <c r="E97" s="5">
        <f t="shared" si="1"/>
        <v>111.608005521049</v>
      </c>
    </row>
    <row r="98" spans="1:5" s="16" customFormat="1" ht="47.25" customHeight="1">
      <c r="A98" s="44" t="s">
        <v>175</v>
      </c>
      <c r="B98" s="45"/>
      <c r="C98" s="42">
        <f>C99</f>
        <v>112.6</v>
      </c>
      <c r="D98" s="42">
        <f>D99</f>
        <v>112.6</v>
      </c>
      <c r="E98" s="42">
        <f t="shared" si="1"/>
        <v>100</v>
      </c>
    </row>
    <row r="99" spans="1:5" s="16" customFormat="1" ht="47.25" customHeight="1">
      <c r="A99" s="40" t="s">
        <v>115</v>
      </c>
      <c r="B99" s="41" t="s">
        <v>176</v>
      </c>
      <c r="C99" s="38">
        <v>112.6</v>
      </c>
      <c r="D99" s="38">
        <v>112.6</v>
      </c>
      <c r="E99" s="38">
        <f t="shared" si="1"/>
        <v>100</v>
      </c>
    </row>
    <row r="100" spans="1:5" ht="50.25" customHeight="1">
      <c r="A100" s="50" t="s">
        <v>126</v>
      </c>
      <c r="B100" s="50"/>
      <c r="C100" s="42">
        <f>SUM(C101:C101)</f>
        <v>60</v>
      </c>
      <c r="D100" s="42">
        <f>SUM(D101:D101)</f>
        <v>100</v>
      </c>
      <c r="E100" s="42">
        <f>D100/C100*100</f>
        <v>166.66666666666669</v>
      </c>
    </row>
    <row r="101" spans="1:5" ht="27" customHeight="1">
      <c r="A101" s="43" t="s">
        <v>54</v>
      </c>
      <c r="B101" s="37" t="s">
        <v>97</v>
      </c>
      <c r="C101" s="38">
        <v>60</v>
      </c>
      <c r="D101" s="38">
        <v>100</v>
      </c>
      <c r="E101" s="38">
        <f t="shared" si="1"/>
        <v>166.66666666666669</v>
      </c>
    </row>
    <row r="102" spans="1:5" ht="42" customHeight="1">
      <c r="A102" s="50" t="s">
        <v>128</v>
      </c>
      <c r="B102" s="50"/>
      <c r="C102" s="42">
        <f>SUM(C103)</f>
        <v>95</v>
      </c>
      <c r="D102" s="42">
        <f>SUM(D103)</f>
        <v>95.8</v>
      </c>
      <c r="E102" s="42">
        <f t="shared" si="1"/>
        <v>100.84210526315789</v>
      </c>
    </row>
    <row r="103" spans="1:5" ht="85.5" customHeight="1">
      <c r="A103" s="39" t="s">
        <v>8</v>
      </c>
      <c r="B103" s="37" t="s">
        <v>129</v>
      </c>
      <c r="C103" s="38">
        <v>95</v>
      </c>
      <c r="D103" s="38">
        <v>95.8</v>
      </c>
      <c r="E103" s="38">
        <f t="shared" si="1"/>
        <v>100.84210526315789</v>
      </c>
    </row>
    <row r="104" spans="1:5" ht="58.5" customHeight="1">
      <c r="A104" s="44" t="s">
        <v>179</v>
      </c>
      <c r="B104" s="45"/>
      <c r="C104" s="42">
        <f>C105+C106+C107</f>
        <v>1120</v>
      </c>
      <c r="D104" s="42">
        <f>D105+D106+D107</f>
        <v>1198</v>
      </c>
      <c r="E104" s="42">
        <f t="shared" si="1"/>
        <v>106.96428571428571</v>
      </c>
    </row>
    <row r="105" spans="1:5" ht="45" customHeight="1">
      <c r="A105" s="1" t="s">
        <v>98</v>
      </c>
      <c r="B105" s="10" t="s">
        <v>99</v>
      </c>
      <c r="C105" s="38">
        <v>90</v>
      </c>
      <c r="D105" s="38">
        <v>56.8</v>
      </c>
      <c r="E105" s="38">
        <f t="shared" si="1"/>
        <v>63.11111111111111</v>
      </c>
    </row>
    <row r="106" spans="1:5" ht="33" customHeight="1">
      <c r="A106" s="1" t="s">
        <v>89</v>
      </c>
      <c r="B106" s="10" t="s">
        <v>100</v>
      </c>
      <c r="C106" s="38">
        <v>589</v>
      </c>
      <c r="D106" s="38">
        <v>594.9</v>
      </c>
      <c r="E106" s="38">
        <f t="shared" si="1"/>
        <v>101.00169779286927</v>
      </c>
    </row>
    <row r="107" spans="1:5" ht="73.5" customHeight="1">
      <c r="A107" s="39" t="s">
        <v>8</v>
      </c>
      <c r="B107" s="37" t="s">
        <v>130</v>
      </c>
      <c r="C107" s="38">
        <v>441</v>
      </c>
      <c r="D107" s="38">
        <v>546.3</v>
      </c>
      <c r="E107" s="38">
        <f t="shared" si="1"/>
        <v>123.87755102040816</v>
      </c>
    </row>
    <row r="108" spans="1:5" s="24" customFormat="1" ht="21.75" customHeight="1">
      <c r="A108" s="46" t="s">
        <v>177</v>
      </c>
      <c r="B108" s="47"/>
      <c r="C108" s="35">
        <f>SUM(C109:C109)</f>
        <v>5</v>
      </c>
      <c r="D108" s="35">
        <f>SUM(D109:D109)</f>
        <v>4</v>
      </c>
      <c r="E108" s="2">
        <f>D108/C108*100</f>
        <v>80</v>
      </c>
    </row>
    <row r="109" spans="1:5" ht="49.5" customHeight="1">
      <c r="A109" s="11" t="s">
        <v>45</v>
      </c>
      <c r="B109" s="4" t="s">
        <v>178</v>
      </c>
      <c r="C109" s="5">
        <v>5</v>
      </c>
      <c r="D109" s="5">
        <v>4</v>
      </c>
      <c r="E109" s="5">
        <f>D109/C109*100</f>
        <v>80</v>
      </c>
    </row>
    <row r="110" spans="1:5" s="12" customFormat="1" ht="27" customHeight="1">
      <c r="A110" s="48" t="s">
        <v>101</v>
      </c>
      <c r="B110" s="48"/>
      <c r="C110" s="35">
        <f>C11+C30+C36+C56+C61+C65+C67+C69+C71+C91+C98+C100+C102+C104+C108</f>
        <v>3790858.099999999</v>
      </c>
      <c r="D110" s="35">
        <f>D11+D30+D36+D56+D61+D65+D67+D69+D71+D91+D98+D100+D102+D104+D108</f>
        <v>3624320.4999999995</v>
      </c>
      <c r="E110" s="2">
        <f>D110/C110*100</f>
        <v>95.60686273115843</v>
      </c>
    </row>
    <row r="111" spans="2:4" s="12" customFormat="1" ht="12.75">
      <c r="B111" s="27"/>
      <c r="C111" s="33"/>
      <c r="D111" s="33"/>
    </row>
    <row r="112" spans="2:4" s="12" customFormat="1" ht="12.75">
      <c r="B112" s="27"/>
      <c r="C112" s="33"/>
      <c r="D112" s="33"/>
    </row>
    <row r="113" spans="2:4" s="12" customFormat="1" ht="12.75">
      <c r="B113" s="27"/>
      <c r="C113" s="33"/>
      <c r="D113" s="33"/>
    </row>
    <row r="114" spans="2:4" s="12" customFormat="1" ht="12.75">
      <c r="B114" s="27"/>
      <c r="C114" s="33"/>
      <c r="D114" s="33"/>
    </row>
    <row r="115" spans="2:4" s="12" customFormat="1" ht="12.75">
      <c r="B115" s="27"/>
      <c r="C115" s="33"/>
      <c r="D115" s="33"/>
    </row>
    <row r="116" spans="2:4" s="12" customFormat="1" ht="12.75">
      <c r="B116" s="27"/>
      <c r="C116" s="33"/>
      <c r="D116" s="33"/>
    </row>
    <row r="117" spans="2:4" s="12" customFormat="1" ht="12.75">
      <c r="B117" s="27"/>
      <c r="C117" s="33"/>
      <c r="D117" s="33"/>
    </row>
    <row r="118" spans="2:4" s="12" customFormat="1" ht="12.75">
      <c r="B118" s="27"/>
      <c r="C118" s="33"/>
      <c r="D118" s="33"/>
    </row>
    <row r="119" spans="2:4" s="12" customFormat="1" ht="12.75">
      <c r="B119" s="27"/>
      <c r="C119" s="33"/>
      <c r="D119" s="33"/>
    </row>
    <row r="120" spans="2:4" s="12" customFormat="1" ht="12.75">
      <c r="B120" s="27"/>
      <c r="C120" s="33"/>
      <c r="D120" s="33"/>
    </row>
    <row r="121" spans="2:4" s="12" customFormat="1" ht="12.75">
      <c r="B121" s="27"/>
      <c r="C121" s="33"/>
      <c r="D121" s="33"/>
    </row>
    <row r="122" spans="2:4" s="12" customFormat="1" ht="12.75">
      <c r="B122" s="27"/>
      <c r="C122" s="33"/>
      <c r="D122" s="33"/>
    </row>
    <row r="123" spans="2:4" s="12" customFormat="1" ht="12.75">
      <c r="B123" s="27"/>
      <c r="C123" s="33"/>
      <c r="D123" s="33"/>
    </row>
    <row r="124" spans="2:4" s="12" customFormat="1" ht="12.75">
      <c r="B124" s="27"/>
      <c r="C124" s="33"/>
      <c r="D124" s="33"/>
    </row>
    <row r="125" spans="2:4" s="12" customFormat="1" ht="12.75">
      <c r="B125" s="27"/>
      <c r="C125" s="33"/>
      <c r="D125" s="33"/>
    </row>
    <row r="126" spans="2:4" s="12" customFormat="1" ht="12.75">
      <c r="B126" s="27"/>
      <c r="C126" s="33"/>
      <c r="D126" s="33"/>
    </row>
    <row r="127" spans="2:4" s="12" customFormat="1" ht="12.75">
      <c r="B127" s="27"/>
      <c r="C127" s="33"/>
      <c r="D127" s="33"/>
    </row>
    <row r="128" spans="2:4" s="12" customFormat="1" ht="12.75">
      <c r="B128" s="27"/>
      <c r="C128" s="33"/>
      <c r="D128" s="33"/>
    </row>
    <row r="129" spans="2:4" s="12" customFormat="1" ht="12.75">
      <c r="B129" s="27"/>
      <c r="C129" s="33"/>
      <c r="D129" s="33"/>
    </row>
    <row r="130" spans="2:4" s="12" customFormat="1" ht="12.75">
      <c r="B130" s="27"/>
      <c r="C130" s="33"/>
      <c r="D130" s="33"/>
    </row>
    <row r="131" spans="2:4" s="12" customFormat="1" ht="12.75">
      <c r="B131" s="27"/>
      <c r="C131" s="33"/>
      <c r="D131" s="33"/>
    </row>
    <row r="132" spans="2:4" s="12" customFormat="1" ht="12.75">
      <c r="B132" s="27"/>
      <c r="C132" s="33"/>
      <c r="D132" s="33"/>
    </row>
    <row r="133" spans="2:4" s="12" customFormat="1" ht="12.75">
      <c r="B133" s="27"/>
      <c r="C133" s="33"/>
      <c r="D133" s="33"/>
    </row>
    <row r="134" spans="2:4" s="12" customFormat="1" ht="12.75">
      <c r="B134" s="27"/>
      <c r="C134" s="33"/>
      <c r="D134" s="33"/>
    </row>
    <row r="135" spans="2:4" s="12" customFormat="1" ht="12.75">
      <c r="B135" s="27"/>
      <c r="C135" s="33"/>
      <c r="D135" s="33"/>
    </row>
    <row r="136" spans="2:4" s="12" customFormat="1" ht="12.75">
      <c r="B136" s="27"/>
      <c r="C136" s="33"/>
      <c r="D136" s="33"/>
    </row>
    <row r="137" spans="2:4" s="12" customFormat="1" ht="12.75">
      <c r="B137" s="27"/>
      <c r="C137" s="33"/>
      <c r="D137" s="33"/>
    </row>
    <row r="138" spans="2:4" s="12" customFormat="1" ht="12.75">
      <c r="B138" s="27"/>
      <c r="C138" s="33"/>
      <c r="D138" s="33"/>
    </row>
    <row r="139" spans="2:4" s="12" customFormat="1" ht="12.75">
      <c r="B139" s="27"/>
      <c r="C139" s="33"/>
      <c r="D139" s="33"/>
    </row>
    <row r="140" spans="2:4" s="12" customFormat="1" ht="12.75">
      <c r="B140" s="27"/>
      <c r="C140" s="33"/>
      <c r="D140" s="33"/>
    </row>
    <row r="141" spans="2:4" s="12" customFormat="1" ht="12.75">
      <c r="B141" s="27"/>
      <c r="C141" s="33"/>
      <c r="D141" s="33"/>
    </row>
    <row r="142" spans="2:4" s="12" customFormat="1" ht="12.75">
      <c r="B142" s="27"/>
      <c r="C142" s="33"/>
      <c r="D142" s="33"/>
    </row>
    <row r="143" spans="2:4" s="12" customFormat="1" ht="12.75">
      <c r="B143" s="27"/>
      <c r="C143" s="33"/>
      <c r="D143" s="33"/>
    </row>
    <row r="144" spans="2:4" s="12" customFormat="1" ht="12.75">
      <c r="B144" s="27"/>
      <c r="C144" s="33"/>
      <c r="D144" s="33"/>
    </row>
    <row r="145" spans="2:4" s="12" customFormat="1" ht="12.75">
      <c r="B145" s="27"/>
      <c r="C145" s="33"/>
      <c r="D145" s="33"/>
    </row>
    <row r="146" spans="2:4" s="12" customFormat="1" ht="12.75">
      <c r="B146" s="27"/>
      <c r="C146" s="33"/>
      <c r="D146" s="33"/>
    </row>
    <row r="147" spans="2:4" s="12" customFormat="1" ht="12.75">
      <c r="B147" s="27"/>
      <c r="C147" s="33"/>
      <c r="D147" s="33"/>
    </row>
    <row r="148" spans="2:4" s="12" customFormat="1" ht="12.75">
      <c r="B148" s="27"/>
      <c r="C148" s="33"/>
      <c r="D148" s="33"/>
    </row>
    <row r="149" spans="2:4" s="12" customFormat="1" ht="12.75">
      <c r="B149" s="27"/>
      <c r="C149" s="33"/>
      <c r="D149" s="33"/>
    </row>
    <row r="150" spans="2:4" s="12" customFormat="1" ht="12.75">
      <c r="B150" s="27"/>
      <c r="C150" s="33"/>
      <c r="D150" s="33"/>
    </row>
    <row r="151" spans="2:4" s="12" customFormat="1" ht="12.75">
      <c r="B151" s="27"/>
      <c r="C151" s="33"/>
      <c r="D151" s="33"/>
    </row>
    <row r="152" spans="2:4" s="12" customFormat="1" ht="12.75">
      <c r="B152" s="27"/>
      <c r="C152" s="33"/>
      <c r="D152" s="33"/>
    </row>
    <row r="153" spans="2:4" s="12" customFormat="1" ht="12.75">
      <c r="B153" s="27"/>
      <c r="C153" s="33"/>
      <c r="D153" s="33"/>
    </row>
    <row r="154" spans="2:4" s="12" customFormat="1" ht="12.75">
      <c r="B154" s="27"/>
      <c r="C154" s="33"/>
      <c r="D154" s="33"/>
    </row>
    <row r="155" spans="2:4" s="12" customFormat="1" ht="12.75">
      <c r="B155" s="27"/>
      <c r="C155" s="33"/>
      <c r="D155" s="33"/>
    </row>
    <row r="156" spans="2:4" s="12" customFormat="1" ht="12.75">
      <c r="B156" s="27"/>
      <c r="C156" s="33"/>
      <c r="D156" s="33"/>
    </row>
    <row r="157" spans="2:4" s="12" customFormat="1" ht="12.75">
      <c r="B157" s="27"/>
      <c r="C157" s="33"/>
      <c r="D157" s="33"/>
    </row>
    <row r="158" spans="2:4" s="12" customFormat="1" ht="12.75">
      <c r="B158" s="27"/>
      <c r="C158" s="33"/>
      <c r="D158" s="33"/>
    </row>
    <row r="159" spans="2:4" s="12" customFormat="1" ht="12.75">
      <c r="B159" s="27"/>
      <c r="C159" s="33"/>
      <c r="D159" s="33"/>
    </row>
    <row r="160" spans="2:4" s="12" customFormat="1" ht="12.75">
      <c r="B160" s="27"/>
      <c r="C160" s="33"/>
      <c r="D160" s="33"/>
    </row>
    <row r="161" spans="2:4" s="12" customFormat="1" ht="12.75">
      <c r="B161" s="27"/>
      <c r="C161" s="33"/>
      <c r="D161" s="33"/>
    </row>
    <row r="162" spans="2:4" s="12" customFormat="1" ht="12.75">
      <c r="B162" s="27"/>
      <c r="C162" s="33"/>
      <c r="D162" s="33"/>
    </row>
    <row r="163" spans="2:4" s="12" customFormat="1" ht="12.75">
      <c r="B163" s="27"/>
      <c r="C163" s="33"/>
      <c r="D163" s="33"/>
    </row>
    <row r="164" spans="2:4" s="12" customFormat="1" ht="12.75">
      <c r="B164" s="27"/>
      <c r="C164" s="33"/>
      <c r="D164" s="33"/>
    </row>
    <row r="165" spans="2:4" s="12" customFormat="1" ht="12.75">
      <c r="B165" s="27"/>
      <c r="C165" s="33"/>
      <c r="D165" s="33"/>
    </row>
    <row r="166" spans="2:4" s="12" customFormat="1" ht="12.75">
      <c r="B166" s="27"/>
      <c r="C166" s="33"/>
      <c r="D166" s="33"/>
    </row>
    <row r="167" spans="2:4" s="12" customFormat="1" ht="12.75">
      <c r="B167" s="27"/>
      <c r="C167" s="33"/>
      <c r="D167" s="33"/>
    </row>
    <row r="168" spans="2:4" s="12" customFormat="1" ht="12.75">
      <c r="B168" s="27"/>
      <c r="C168" s="33"/>
      <c r="D168" s="33"/>
    </row>
    <row r="169" spans="2:4" s="12" customFormat="1" ht="12.75">
      <c r="B169" s="27"/>
      <c r="C169" s="33"/>
      <c r="D169" s="33"/>
    </row>
    <row r="170" spans="2:4" s="12" customFormat="1" ht="12.75">
      <c r="B170" s="27"/>
      <c r="C170" s="33"/>
      <c r="D170" s="33"/>
    </row>
    <row r="171" spans="2:4" s="12" customFormat="1" ht="12.75">
      <c r="B171" s="27"/>
      <c r="C171" s="33"/>
      <c r="D171" s="33"/>
    </row>
    <row r="172" spans="2:4" s="12" customFormat="1" ht="12.75">
      <c r="B172" s="27"/>
      <c r="C172" s="33"/>
      <c r="D172" s="33"/>
    </row>
    <row r="173" spans="2:4" s="12" customFormat="1" ht="12.75">
      <c r="B173" s="27"/>
      <c r="C173" s="33"/>
      <c r="D173" s="33"/>
    </row>
    <row r="174" spans="2:4" s="12" customFormat="1" ht="12.75">
      <c r="B174" s="27"/>
      <c r="C174" s="33"/>
      <c r="D174" s="33"/>
    </row>
    <row r="175" spans="2:4" s="12" customFormat="1" ht="12.75">
      <c r="B175" s="27"/>
      <c r="C175" s="33"/>
      <c r="D175" s="33"/>
    </row>
    <row r="176" spans="2:4" s="12" customFormat="1" ht="12.75">
      <c r="B176" s="27"/>
      <c r="C176" s="33"/>
      <c r="D176" s="33"/>
    </row>
    <row r="177" spans="2:4" s="12" customFormat="1" ht="12.75">
      <c r="B177" s="27"/>
      <c r="C177" s="33"/>
      <c r="D177" s="33"/>
    </row>
    <row r="178" spans="2:4" s="12" customFormat="1" ht="12.75">
      <c r="B178" s="27"/>
      <c r="C178" s="33"/>
      <c r="D178" s="33"/>
    </row>
    <row r="179" spans="2:4" s="12" customFormat="1" ht="12.75">
      <c r="B179" s="27"/>
      <c r="C179" s="33"/>
      <c r="D179" s="33"/>
    </row>
    <row r="180" spans="2:4" s="12" customFormat="1" ht="12.75">
      <c r="B180" s="27"/>
      <c r="C180" s="33"/>
      <c r="D180" s="33"/>
    </row>
    <row r="181" spans="2:4" s="12" customFormat="1" ht="12.75">
      <c r="B181" s="27"/>
      <c r="C181" s="33"/>
      <c r="D181" s="33"/>
    </row>
    <row r="182" spans="2:4" s="12" customFormat="1" ht="12.75">
      <c r="B182" s="27"/>
      <c r="C182" s="33"/>
      <c r="D182" s="33"/>
    </row>
    <row r="183" spans="2:4" s="12" customFormat="1" ht="12.75">
      <c r="B183" s="27"/>
      <c r="C183" s="33"/>
      <c r="D183" s="33"/>
    </row>
    <row r="184" spans="2:4" s="12" customFormat="1" ht="12.75">
      <c r="B184" s="27"/>
      <c r="C184" s="33"/>
      <c r="D184" s="33"/>
    </row>
    <row r="185" spans="2:4" s="12" customFormat="1" ht="12.75">
      <c r="B185" s="27"/>
      <c r="C185" s="33"/>
      <c r="D185" s="33"/>
    </row>
    <row r="186" spans="2:4" s="12" customFormat="1" ht="12.75">
      <c r="B186" s="27"/>
      <c r="C186" s="33"/>
      <c r="D186" s="33"/>
    </row>
    <row r="187" spans="2:4" s="12" customFormat="1" ht="12.75">
      <c r="B187" s="27"/>
      <c r="C187" s="33"/>
      <c r="D187" s="33"/>
    </row>
    <row r="188" spans="2:4" s="12" customFormat="1" ht="12.75">
      <c r="B188" s="27"/>
      <c r="C188" s="33"/>
      <c r="D188" s="33"/>
    </row>
    <row r="189" spans="2:4" s="12" customFormat="1" ht="12.75">
      <c r="B189" s="27"/>
      <c r="C189" s="33"/>
      <c r="D189" s="33"/>
    </row>
    <row r="190" spans="2:4" s="12" customFormat="1" ht="12.75">
      <c r="B190" s="27"/>
      <c r="C190" s="33"/>
      <c r="D190" s="33"/>
    </row>
    <row r="191" spans="2:4" s="12" customFormat="1" ht="12.75">
      <c r="B191" s="27"/>
      <c r="C191" s="33"/>
      <c r="D191" s="33"/>
    </row>
    <row r="192" spans="2:4" s="12" customFormat="1" ht="12.75">
      <c r="B192" s="27"/>
      <c r="C192" s="33"/>
      <c r="D192" s="33"/>
    </row>
    <row r="193" spans="2:4" s="12" customFormat="1" ht="12.75">
      <c r="B193" s="27"/>
      <c r="C193" s="33"/>
      <c r="D193" s="33"/>
    </row>
    <row r="194" spans="2:4" s="12" customFormat="1" ht="12.75">
      <c r="B194" s="27"/>
      <c r="C194" s="33"/>
      <c r="D194" s="33"/>
    </row>
    <row r="195" spans="2:4" s="12" customFormat="1" ht="12.75">
      <c r="B195" s="27"/>
      <c r="C195" s="33"/>
      <c r="D195" s="33"/>
    </row>
    <row r="196" spans="2:4" s="12" customFormat="1" ht="12.75">
      <c r="B196" s="27"/>
      <c r="C196" s="33"/>
      <c r="D196" s="33"/>
    </row>
    <row r="197" spans="2:4" s="12" customFormat="1" ht="12.75">
      <c r="B197" s="27"/>
      <c r="C197" s="33"/>
      <c r="D197" s="33"/>
    </row>
    <row r="198" spans="2:4" s="12" customFormat="1" ht="12.75">
      <c r="B198" s="27"/>
      <c r="C198" s="33"/>
      <c r="D198" s="33"/>
    </row>
    <row r="199" spans="2:4" s="12" customFormat="1" ht="12.75">
      <c r="B199" s="27"/>
      <c r="C199" s="33"/>
      <c r="D199" s="33"/>
    </row>
    <row r="200" spans="2:4" s="12" customFormat="1" ht="12.75">
      <c r="B200" s="27"/>
      <c r="C200" s="33"/>
      <c r="D200" s="33"/>
    </row>
    <row r="201" spans="2:4" s="12" customFormat="1" ht="12.75">
      <c r="B201" s="27"/>
      <c r="C201" s="33"/>
      <c r="D201" s="33"/>
    </row>
    <row r="202" spans="2:4" s="12" customFormat="1" ht="12.75">
      <c r="B202" s="27"/>
      <c r="C202" s="33"/>
      <c r="D202" s="33"/>
    </row>
    <row r="203" spans="2:4" s="12" customFormat="1" ht="12.75">
      <c r="B203" s="27"/>
      <c r="C203" s="33"/>
      <c r="D203" s="33"/>
    </row>
    <row r="204" spans="2:4" s="12" customFormat="1" ht="12.75">
      <c r="B204" s="27"/>
      <c r="C204" s="33"/>
      <c r="D204" s="33"/>
    </row>
    <row r="205" spans="2:4" s="12" customFormat="1" ht="12.75">
      <c r="B205" s="27"/>
      <c r="C205" s="33"/>
      <c r="D205" s="33"/>
    </row>
  </sheetData>
  <sheetProtection/>
  <mergeCells count="22">
    <mergeCell ref="B1:C1"/>
    <mergeCell ref="D1:E1"/>
    <mergeCell ref="B2:E2"/>
    <mergeCell ref="C3:E3"/>
    <mergeCell ref="A6:E6"/>
    <mergeCell ref="A7:E7"/>
    <mergeCell ref="A11:B11"/>
    <mergeCell ref="A30:B30"/>
    <mergeCell ref="A36:B36"/>
    <mergeCell ref="A56:B56"/>
    <mergeCell ref="A61:B61"/>
    <mergeCell ref="A65:B65"/>
    <mergeCell ref="A98:B98"/>
    <mergeCell ref="A104:B104"/>
    <mergeCell ref="A108:B108"/>
    <mergeCell ref="A110:B110"/>
    <mergeCell ref="A67:B67"/>
    <mergeCell ref="A69:B69"/>
    <mergeCell ref="A71:B71"/>
    <mergeCell ref="A91:B91"/>
    <mergeCell ref="A100:B100"/>
    <mergeCell ref="A102:B102"/>
  </mergeCells>
  <printOptions/>
  <pageMargins left="0.7086614173228347" right="0.1968503937007874" top="0.2755905511811024" bottom="0.15748031496062992" header="0.31496062992125984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 Васильевна Зорина</cp:lastModifiedBy>
  <cp:lastPrinted>2019-05-23T04:42:29Z</cp:lastPrinted>
  <dcterms:created xsi:type="dcterms:W3CDTF">1996-10-08T23:32:33Z</dcterms:created>
  <dcterms:modified xsi:type="dcterms:W3CDTF">2020-03-20T13:59:07Z</dcterms:modified>
  <cp:category/>
  <cp:version/>
  <cp:contentType/>
  <cp:contentStatus/>
</cp:coreProperties>
</file>