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2980" windowHeight="11910"/>
  </bookViews>
  <sheets>
    <sheet name="2018-2022" sheetId="5" r:id="rId1"/>
  </sheets>
  <definedNames>
    <definedName name="_xlnm.Print_Titles" localSheetId="0">'2018-2022'!$4:$6</definedName>
  </definedNames>
  <calcPr calcId="125725"/>
</workbook>
</file>

<file path=xl/calcChain.xml><?xml version="1.0" encoding="utf-8"?>
<calcChain xmlns="http://schemas.openxmlformats.org/spreadsheetml/2006/main">
  <c r="E8" i="5"/>
  <c r="F8"/>
  <c r="G8"/>
  <c r="H8"/>
  <c r="D8"/>
  <c r="E51"/>
  <c r="F51"/>
  <c r="G51"/>
  <c r="H51"/>
  <c r="D51"/>
  <c r="E28" l="1"/>
  <c r="E46"/>
  <c r="H56"/>
  <c r="G56"/>
  <c r="F56"/>
  <c r="D56"/>
  <c r="D54"/>
  <c r="H54"/>
  <c r="G54"/>
  <c r="F54"/>
  <c r="D46"/>
  <c r="H46"/>
  <c r="G46"/>
  <c r="F46"/>
  <c r="D44"/>
  <c r="H44"/>
  <c r="G44"/>
  <c r="F44"/>
  <c r="D41"/>
  <c r="H41"/>
  <c r="G41"/>
  <c r="F41"/>
  <c r="D35"/>
  <c r="H35"/>
  <c r="G35"/>
  <c r="F35"/>
  <c r="D33"/>
  <c r="H33"/>
  <c r="G33"/>
  <c r="F33"/>
  <c r="D28"/>
  <c r="H28"/>
  <c r="G28"/>
  <c r="F28"/>
  <c r="H20"/>
  <c r="G20"/>
  <c r="F20"/>
  <c r="D20"/>
  <c r="H16"/>
  <c r="G16"/>
  <c r="F16"/>
  <c r="D16"/>
  <c r="E56"/>
  <c r="E54"/>
  <c r="E44"/>
  <c r="E41"/>
  <c r="E35"/>
  <c r="E33"/>
  <c r="E20"/>
  <c r="E16"/>
  <c r="D7" l="1"/>
  <c r="E7"/>
  <c r="H7"/>
  <c r="G7"/>
  <c r="F7"/>
</calcChain>
</file>

<file path=xl/sharedStrings.xml><?xml version="1.0" encoding="utf-8"?>
<sst xmlns="http://schemas.openxmlformats.org/spreadsheetml/2006/main" count="62" uniqueCount="62">
  <si>
    <t>Наименование</t>
  </si>
  <si>
    <t xml:space="preserve">Проект бюджета </t>
  </si>
  <si>
    <t>(тыс.рублей)</t>
  </si>
  <si>
    <t>Рз</t>
  </si>
  <si>
    <t>Пр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</si>
  <si>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</si>
  <si>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</si>
  <si>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</si>
  <si>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</si>
  <si>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</si>
  <si>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</si>
  <si>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</si>
  <si>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</si>
  <si>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</si>
  <si>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</si>
  <si>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</si>
  <si>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</si>
  <si>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</si>
  <si>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</si>
  <si>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</si>
  <si>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</si>
  <si>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Транспорт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</si>
  <si>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</si>
  <si>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</si>
  <si>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</si>
  <si>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</si>
  <si>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</si>
  <si>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</si>
  <si>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</si>
  <si>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</si>
  <si>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</si>
  <si>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</si>
  <si>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</si>
  <si>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</si>
  <si>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</si>
  <si>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</si>
  <si>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</si>
  <si>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</si>
  <si>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</si>
  <si>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</si>
  <si>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</si>
  <si>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</si>
  <si>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</si>
  <si>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</si>
  <si>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</si>
  <si>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</si>
  <si>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</si>
  <si>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</si>
  <si>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</si>
  <si>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</si>
  <si>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</si>
  <si>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</si>
  <si>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</si>
  <si>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2020 год</t>
  </si>
  <si>
    <t xml:space="preserve">Сведения о расходах бюджета городского округа город Урай по разделам и подразделам классификации расходов бюджета на 2020 год и на плановый период 2021 и 2022 годов в сравнении с ожидаемым исполнением за 2019 год и отчетом за 2018 год </t>
  </si>
  <si>
    <t>Исполнено за 2018 год</t>
  </si>
  <si>
    <t>Ожидаемое исполнение за 2019 год</t>
  </si>
  <si>
    <t>2021 год</t>
  </si>
  <si>
    <t xml:space="preserve">2022 год </t>
  </si>
  <si>
    <t>Дорожное хозяйство</t>
  </si>
  <si>
    <t>в том числе дорожный фонд</t>
  </si>
  <si>
    <t xml:space="preserve">Физическая культура  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</si>
</sst>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_(* #,##0.0_);_(* \(#,##0.0\);_(* &quot;-&quot;??_);_(@_)"/>
    <numFmt numFmtId="166" formatCode="_-* #,##0.0_р_._-;\-* #,##0.0_р_._-;_-* &quot;-&quot;??_р_._-;_-@_-"/>
    <numFmt numFmtId="167" formatCode="0000"/>
    <numFmt numFmtId="168" formatCode="00"/>
    <numFmt numFmtId="169" formatCode="#,##0.0;[Red]\-#,##0.0;0.0"/>
  </numFmts>
  <fonts count="1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Protection="1">
      <protection locked="0"/>
    </xf>
    <xf numFmtId="166" fontId="3" fillId="0" borderId="0" xfId="2" applyNumberFormat="1" applyFont="1" applyProtection="1">
      <protection locked="0"/>
    </xf>
    <xf numFmtId="166" fontId="3" fillId="0" borderId="0" xfId="2" applyNumberFormat="1" applyFont="1" applyFill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>
      <alignment horizontal="center" vertical="center" wrapText="1"/>
    </xf>
    <xf numFmtId="166" fontId="9" fillId="0" borderId="0" xfId="2" applyNumberFormat="1" applyFont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10" fillId="0" borderId="2" xfId="0" applyFont="1" applyFill="1" applyBorder="1" applyAlignment="1" applyProtection="1">
      <protection locked="0"/>
    </xf>
    <xf numFmtId="165" fontId="10" fillId="0" borderId="1" xfId="2" applyNumberFormat="1" applyFont="1" applyFill="1" applyBorder="1" applyAlignment="1" applyProtection="1">
      <alignment horizontal="center"/>
      <protection locked="0"/>
    </xf>
    <xf numFmtId="167" fontId="10" fillId="0" borderId="1" xfId="1" applyNumberFormat="1" applyFont="1" applyFill="1" applyBorder="1" applyAlignment="1" applyProtection="1">
      <alignment wrapText="1"/>
      <protection hidden="1"/>
    </xf>
    <xf numFmtId="169" fontId="10" fillId="0" borderId="1" xfId="1" applyNumberFormat="1" applyFont="1" applyFill="1" applyBorder="1" applyAlignment="1" applyProtection="1">
      <protection hidden="1"/>
    </xf>
    <xf numFmtId="167" fontId="9" fillId="0" borderId="1" xfId="1" applyNumberFormat="1" applyFont="1" applyFill="1" applyBorder="1" applyAlignment="1" applyProtection="1">
      <alignment wrapText="1"/>
      <protection hidden="1"/>
    </xf>
    <xf numFmtId="169" fontId="9" fillId="0" borderId="1" xfId="1" applyNumberFormat="1" applyFont="1" applyFill="1" applyBorder="1" applyAlignment="1" applyProtection="1">
      <protection hidden="1"/>
    </xf>
    <xf numFmtId="166" fontId="3" fillId="0" borderId="0" xfId="2" applyNumberFormat="1" applyFont="1" applyAlignment="1" applyProtection="1">
      <alignment horizont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168" fontId="10" fillId="0" borderId="1" xfId="1" applyNumberFormat="1" applyFont="1" applyFill="1" applyBorder="1" applyAlignment="1" applyProtection="1">
      <alignment horizontal="center"/>
      <protection hidden="1"/>
    </xf>
    <xf numFmtId="168" fontId="9" fillId="0" borderId="1" xfId="1" applyNumberFormat="1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wrapText="1"/>
      <protection locked="0"/>
    </xf>
    <xf numFmtId="166" fontId="13" fillId="0" borderId="0" xfId="2" applyNumberFormat="1" applyFont="1" applyFill="1" applyProtection="1">
      <protection locked="0"/>
    </xf>
    <xf numFmtId="0" fontId="11" fillId="0" borderId="1" xfId="0" applyFont="1" applyBorder="1" applyAlignment="1">
      <alignment horizontal="center" vertical="center" wrapText="1"/>
    </xf>
    <xf numFmtId="165" fontId="14" fillId="0" borderId="1" xfId="2" applyNumberFormat="1" applyFont="1" applyFill="1" applyBorder="1" applyAlignment="1" applyProtection="1">
      <alignment horizontal="center"/>
      <protection locked="0"/>
    </xf>
    <xf numFmtId="169" fontId="14" fillId="0" borderId="1" xfId="1" applyNumberFormat="1" applyFont="1" applyFill="1" applyBorder="1" applyAlignment="1" applyProtection="1">
      <protection hidden="1"/>
    </xf>
    <xf numFmtId="169" fontId="11" fillId="0" borderId="1" xfId="1" applyNumberFormat="1" applyFont="1" applyFill="1" applyBorder="1" applyAlignment="1" applyProtection="1">
      <protection hidden="1"/>
    </xf>
    <xf numFmtId="0" fontId="13" fillId="0" borderId="0" xfId="0" applyFont="1" applyProtection="1">
      <protection locked="0"/>
    </xf>
    <xf numFmtId="166" fontId="11" fillId="0" borderId="0" xfId="2" applyNumberFormat="1" applyFont="1" applyFill="1" applyAlignment="1" applyProtection="1">
      <alignment horizontal="right"/>
      <protection locked="0"/>
    </xf>
    <xf numFmtId="0" fontId="7" fillId="0" borderId="0" xfId="0" applyFont="1" applyAlignment="1" applyProtection="1">
      <alignment horizontal="center" wrapText="1"/>
      <protection locked="0"/>
    </xf>
    <xf numFmtId="166" fontId="11" fillId="0" borderId="2" xfId="2" applyNumberFormat="1" applyFont="1" applyFill="1" applyBorder="1" applyAlignment="1" applyProtection="1">
      <alignment horizontal="center" vertical="center"/>
      <protection locked="0"/>
    </xf>
    <xf numFmtId="166" fontId="11" fillId="0" borderId="4" xfId="2" applyNumberFormat="1" applyFont="1" applyFill="1" applyBorder="1" applyAlignment="1" applyProtection="1">
      <alignment horizontal="center" vertical="center"/>
      <protection locked="0"/>
    </xf>
    <xf numFmtId="166" fontId="11" fillId="0" borderId="3" xfId="2" applyNumberFormat="1" applyFont="1" applyFill="1" applyBorder="1" applyAlignment="1" applyProtection="1">
      <alignment horizontal="center" vertical="center"/>
      <protection locked="0"/>
    </xf>
    <xf numFmtId="165" fontId="11" fillId="2" borderId="5" xfId="2" applyNumberFormat="1" applyFont="1" applyFill="1" applyBorder="1" applyAlignment="1">
      <alignment horizontal="center" vertical="center" wrapText="1"/>
    </xf>
    <xf numFmtId="165" fontId="11" fillId="2" borderId="6" xfId="2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topLeftCell="A17" zoomScale="75" zoomScaleNormal="75" workbookViewId="0">
      <selection sqref="A1:H57"/>
    </sheetView>
  </sheetViews>
  <sheetFormatPr defaultColWidth="9.140625" defaultRowHeight="12.75"/>
  <cols>
    <col min="1" max="1" width="68.7109375" style="1" customWidth="1"/>
    <col min="2" max="2" width="7.28515625" style="26" customWidth="1"/>
    <col min="3" max="3" width="7.140625" style="26" customWidth="1"/>
    <col min="4" max="4" width="15.7109375" style="1" customWidth="1"/>
    <col min="5" max="5" width="15.7109375" style="33" customWidth="1"/>
    <col min="6" max="6" width="14.85546875" style="33" customWidth="1"/>
    <col min="7" max="8" width="14.7109375" style="33" customWidth="1"/>
    <col min="9" max="16384" width="9.140625" style="1"/>
  </cols>
  <sheetData>
    <row r="1" spans="1:8" ht="67.150000000000006" customHeight="1">
      <c r="A1" s="35" t="s">
        <v>54</v>
      </c>
      <c r="B1" s="35"/>
      <c r="C1" s="35"/>
      <c r="D1" s="35"/>
      <c r="E1" s="35"/>
      <c r="F1" s="35"/>
      <c r="G1" s="35"/>
      <c r="H1" s="35"/>
    </row>
    <row r="2" spans="1:8" ht="10.15" customHeight="1">
      <c r="A2" s="8"/>
      <c r="B2" s="9"/>
      <c r="C2" s="9"/>
      <c r="D2" s="8"/>
      <c r="E2" s="27"/>
      <c r="F2" s="27"/>
      <c r="G2" s="27"/>
      <c r="H2" s="27"/>
    </row>
    <row r="3" spans="1:8" s="2" customFormat="1" ht="15.75">
      <c r="B3" s="21"/>
      <c r="C3" s="21"/>
      <c r="D3" s="3"/>
      <c r="E3" s="28"/>
      <c r="F3" s="28"/>
      <c r="G3" s="28"/>
      <c r="H3" s="34" t="s">
        <v>2</v>
      </c>
    </row>
    <row r="4" spans="1:8" s="12" customFormat="1" ht="23.45" customHeight="1">
      <c r="A4" s="45" t="s">
        <v>0</v>
      </c>
      <c r="B4" s="45" t="s">
        <v>3</v>
      </c>
      <c r="C4" s="39" t="s">
        <v>4</v>
      </c>
      <c r="D4" s="41" t="s">
        <v>55</v>
      </c>
      <c r="E4" s="43" t="s">
        <v>56</v>
      </c>
      <c r="F4" s="36" t="s">
        <v>1</v>
      </c>
      <c r="G4" s="37"/>
      <c r="H4" s="38"/>
    </row>
    <row r="5" spans="1:8" s="13" customFormat="1" ht="28.15" customHeight="1">
      <c r="A5" s="46"/>
      <c r="B5" s="46"/>
      <c r="C5" s="40"/>
      <c r="D5" s="42"/>
      <c r="E5" s="44"/>
      <c r="F5" s="29" t="s">
        <v>53</v>
      </c>
      <c r="G5" s="29" t="s">
        <v>57</v>
      </c>
      <c r="H5" s="29" t="s">
        <v>58</v>
      </c>
    </row>
    <row r="6" spans="1:8" s="4" customFormat="1" ht="15.6" customHeight="1">
      <c r="A6" s="10">
        <v>1</v>
      </c>
      <c r="B6" s="11">
        <v>2</v>
      </c>
      <c r="C6" s="11">
        <v>3</v>
      </c>
      <c r="D6" s="11">
        <v>4</v>
      </c>
      <c r="E6" s="29">
        <v>5</v>
      </c>
      <c r="F6" s="29">
        <v>6</v>
      </c>
      <c r="G6" s="29">
        <v>7</v>
      </c>
      <c r="H6" s="29">
        <v>8</v>
      </c>
    </row>
    <row r="7" spans="1:8" s="14" customFormat="1" ht="22.15" customHeight="1">
      <c r="A7" s="15" t="s">
        <v>5</v>
      </c>
      <c r="B7" s="22"/>
      <c r="C7" s="23"/>
      <c r="D7" s="16">
        <f>D8+D16+D20+D28+D33+D35+D41+D44+D46+D51+D54+D56</f>
        <v>3427092.4</v>
      </c>
      <c r="E7" s="30">
        <f>E8+E16+E20+E28+E33+E35+E41+E44+E46+E51+E54+E56</f>
        <v>3498717.4999999995</v>
      </c>
      <c r="F7" s="30">
        <f>F8+F16+F20+F28+F33+F35+F41+F44+F46+F51+F54+F56</f>
        <v>3230211.7</v>
      </c>
      <c r="G7" s="30">
        <f>G8+G16+G20+G28+G33+G35+G41+G44+G46+G51+G54+G56</f>
        <v>3111498.4000000004</v>
      </c>
      <c r="H7" s="30">
        <f>H8+H16+H20+H28+H33+H35+H41+H44+H46+H51+H54+H56</f>
        <v>3955275.4000000008</v>
      </c>
    </row>
    <row r="8" spans="1:8" s="7" customFormat="1" ht="19.899999999999999" customHeight="1">
      <c r="A8" s="17" t="s">
        <v>6</v>
      </c>
      <c r="B8" s="24">
        <v>1</v>
      </c>
      <c r="C8" s="24">
        <v>0</v>
      </c>
      <c r="D8" s="18">
        <f>D9+D10+D11+D12+D13+D14+D15</f>
        <v>313998.40000000002</v>
      </c>
      <c r="E8" s="31">
        <f>SUM(E9:E15)</f>
        <v>305106.59999999998</v>
      </c>
      <c r="F8" s="31">
        <f t="shared" ref="F8:H8" si="0">F9+F10+F11+F12+F13+F14+F15</f>
        <v>322928.8</v>
      </c>
      <c r="G8" s="31">
        <f t="shared" si="0"/>
        <v>358784.2</v>
      </c>
      <c r="H8" s="31">
        <f t="shared" si="0"/>
        <v>397769.60000000009</v>
      </c>
    </row>
    <row r="9" spans="1:8" s="7" customFormat="1" ht="34.15" customHeight="1">
      <c r="A9" s="19" t="s">
        <v>7</v>
      </c>
      <c r="B9" s="25">
        <v>1</v>
      </c>
      <c r="C9" s="25">
        <v>2</v>
      </c>
      <c r="D9" s="20">
        <v>23112.400000000001</v>
      </c>
      <c r="E9" s="32">
        <v>23254.2</v>
      </c>
      <c r="F9" s="32">
        <v>23937.8</v>
      </c>
      <c r="G9" s="32">
        <v>23710.799999999999</v>
      </c>
      <c r="H9" s="32">
        <v>24071.7</v>
      </c>
    </row>
    <row r="10" spans="1:8" s="7" customFormat="1" ht="49.15" customHeight="1">
      <c r="A10" s="19" t="s">
        <v>8</v>
      </c>
      <c r="B10" s="25">
        <v>1</v>
      </c>
      <c r="C10" s="25">
        <v>3</v>
      </c>
      <c r="D10" s="20">
        <v>18055.8</v>
      </c>
      <c r="E10" s="32">
        <v>16331.3</v>
      </c>
      <c r="F10" s="32">
        <v>17523.599999999999</v>
      </c>
      <c r="G10" s="32">
        <v>16931.8</v>
      </c>
      <c r="H10" s="32">
        <v>17461.599999999999</v>
      </c>
    </row>
    <row r="11" spans="1:8" s="5" customFormat="1" ht="50.45" customHeight="1">
      <c r="A11" s="19" t="s">
        <v>9</v>
      </c>
      <c r="B11" s="25">
        <v>1</v>
      </c>
      <c r="C11" s="25">
        <v>4</v>
      </c>
      <c r="D11" s="20">
        <v>184547.20000000001</v>
      </c>
      <c r="E11" s="32">
        <v>175000.7</v>
      </c>
      <c r="F11" s="32">
        <v>184712.1</v>
      </c>
      <c r="G11" s="32">
        <v>186042.2</v>
      </c>
      <c r="H11" s="32">
        <v>185742.1</v>
      </c>
    </row>
    <row r="12" spans="1:8" s="5" customFormat="1" ht="19.149999999999999" customHeight="1">
      <c r="A12" s="19" t="s">
        <v>10</v>
      </c>
      <c r="B12" s="25">
        <v>1</v>
      </c>
      <c r="C12" s="25">
        <v>5</v>
      </c>
      <c r="D12" s="20">
        <v>14.8</v>
      </c>
      <c r="E12" s="32">
        <v>9.8000000000000007</v>
      </c>
      <c r="F12" s="32">
        <v>11.5</v>
      </c>
      <c r="G12" s="32">
        <v>9.9</v>
      </c>
      <c r="H12" s="32">
        <v>52.7</v>
      </c>
    </row>
    <row r="13" spans="1:8" s="5" customFormat="1" ht="34.15" customHeight="1">
      <c r="A13" s="19" t="s">
        <v>11</v>
      </c>
      <c r="B13" s="25">
        <v>1</v>
      </c>
      <c r="C13" s="25">
        <v>6</v>
      </c>
      <c r="D13" s="20">
        <v>37235.9</v>
      </c>
      <c r="E13" s="32">
        <v>38724.300000000003</v>
      </c>
      <c r="F13" s="32">
        <v>43955.5</v>
      </c>
      <c r="G13" s="32">
        <v>43354</v>
      </c>
      <c r="H13" s="32">
        <v>43388.4</v>
      </c>
    </row>
    <row r="14" spans="1:8" s="5" customFormat="1" ht="17.45" customHeight="1">
      <c r="A14" s="19" t="s">
        <v>12</v>
      </c>
      <c r="B14" s="25">
        <v>1</v>
      </c>
      <c r="C14" s="25">
        <v>11</v>
      </c>
      <c r="D14" s="20">
        <v>0</v>
      </c>
      <c r="E14" s="32">
        <v>1335.4</v>
      </c>
      <c r="F14" s="32">
        <v>5000</v>
      </c>
      <c r="G14" s="32">
        <v>5000</v>
      </c>
      <c r="H14" s="32">
        <v>5000</v>
      </c>
    </row>
    <row r="15" spans="1:8" s="5" customFormat="1" ht="18" customHeight="1">
      <c r="A15" s="19" t="s">
        <v>13</v>
      </c>
      <c r="B15" s="25">
        <v>1</v>
      </c>
      <c r="C15" s="25">
        <v>13</v>
      </c>
      <c r="D15" s="20">
        <v>51032.3</v>
      </c>
      <c r="E15" s="32">
        <v>50450.9</v>
      </c>
      <c r="F15" s="32">
        <v>47788.3</v>
      </c>
      <c r="G15" s="32">
        <v>83735.5</v>
      </c>
      <c r="H15" s="32">
        <v>122053.1</v>
      </c>
    </row>
    <row r="16" spans="1:8" s="5" customFormat="1" ht="34.15" customHeight="1">
      <c r="A16" s="17" t="s">
        <v>14</v>
      </c>
      <c r="B16" s="24">
        <v>3</v>
      </c>
      <c r="C16" s="24">
        <v>0</v>
      </c>
      <c r="D16" s="18">
        <f t="shared" ref="D16:E16" si="1">D17+D18+D19</f>
        <v>35875.5</v>
      </c>
      <c r="E16" s="31">
        <f t="shared" si="1"/>
        <v>33986.299999999996</v>
      </c>
      <c r="F16" s="31">
        <f t="shared" ref="F16" si="2">F17+F18+F19</f>
        <v>34381.199999999997</v>
      </c>
      <c r="G16" s="31">
        <f t="shared" ref="G16" si="3">G17+G18+G19</f>
        <v>34657.300000000003</v>
      </c>
      <c r="H16" s="31">
        <f t="shared" ref="H16" si="4">H17+H18+H19</f>
        <v>34590.1</v>
      </c>
    </row>
    <row r="17" spans="1:8" s="5" customFormat="1" ht="16.149999999999999" customHeight="1">
      <c r="A17" s="19" t="s">
        <v>15</v>
      </c>
      <c r="B17" s="25">
        <v>3</v>
      </c>
      <c r="C17" s="25">
        <v>4</v>
      </c>
      <c r="D17" s="20">
        <v>6689.1</v>
      </c>
      <c r="E17" s="32">
        <v>6606.8</v>
      </c>
      <c r="F17" s="32">
        <v>6573</v>
      </c>
      <c r="G17" s="32">
        <v>6683.2</v>
      </c>
      <c r="H17" s="32">
        <v>6851.3</v>
      </c>
    </row>
    <row r="18" spans="1:8" s="5" customFormat="1" ht="31.15" customHeight="1">
      <c r="A18" s="19" t="s">
        <v>16</v>
      </c>
      <c r="B18" s="25">
        <v>3</v>
      </c>
      <c r="C18" s="25">
        <v>9</v>
      </c>
      <c r="D18" s="20">
        <v>25252.2</v>
      </c>
      <c r="E18" s="32">
        <v>23963.3</v>
      </c>
      <c r="F18" s="32">
        <v>24559.200000000001</v>
      </c>
      <c r="G18" s="32">
        <v>24720.3</v>
      </c>
      <c r="H18" s="32">
        <v>24684.9</v>
      </c>
    </row>
    <row r="19" spans="1:8" s="5" customFormat="1" ht="30.6" customHeight="1">
      <c r="A19" s="19" t="s">
        <v>17</v>
      </c>
      <c r="B19" s="25">
        <v>3</v>
      </c>
      <c r="C19" s="25">
        <v>14</v>
      </c>
      <c r="D19" s="20">
        <v>3934.2</v>
      </c>
      <c r="E19" s="32">
        <v>3416.2</v>
      </c>
      <c r="F19" s="32">
        <v>3249</v>
      </c>
      <c r="G19" s="32">
        <v>3253.8</v>
      </c>
      <c r="H19" s="32">
        <v>3053.9</v>
      </c>
    </row>
    <row r="20" spans="1:8" s="5" customFormat="1" ht="19.149999999999999" customHeight="1">
      <c r="A20" s="17" t="s">
        <v>18</v>
      </c>
      <c r="B20" s="24">
        <v>4</v>
      </c>
      <c r="C20" s="24">
        <v>0</v>
      </c>
      <c r="D20" s="18">
        <f>D21+D22+D23+D24+D26+D27</f>
        <v>234895.1</v>
      </c>
      <c r="E20" s="31">
        <f>E21+E22+E23+E24+E26+E27</f>
        <v>253826.49999999997</v>
      </c>
      <c r="F20" s="31">
        <f t="shared" ref="F20:H20" si="5">F21+F22+F23+F24+F26+F27</f>
        <v>231562.80000000002</v>
      </c>
      <c r="G20" s="31">
        <f t="shared" si="5"/>
        <v>159108</v>
      </c>
      <c r="H20" s="31">
        <f t="shared" si="5"/>
        <v>146681.09999999998</v>
      </c>
    </row>
    <row r="21" spans="1:8" s="5" customFormat="1" ht="16.149999999999999" customHeight="1">
      <c r="A21" s="19" t="s">
        <v>19</v>
      </c>
      <c r="B21" s="25">
        <v>4</v>
      </c>
      <c r="C21" s="25">
        <v>1</v>
      </c>
      <c r="D21" s="20">
        <v>5899</v>
      </c>
      <c r="E21" s="32">
        <v>7363.7</v>
      </c>
      <c r="F21" s="32">
        <v>8753.2000000000007</v>
      </c>
      <c r="G21" s="32">
        <v>8063.9</v>
      </c>
      <c r="H21" s="32">
        <v>8077</v>
      </c>
    </row>
    <row r="22" spans="1:8" s="5" customFormat="1" ht="17.45" customHeight="1">
      <c r="A22" s="19" t="s">
        <v>20</v>
      </c>
      <c r="B22" s="25">
        <v>4</v>
      </c>
      <c r="C22" s="25">
        <v>5</v>
      </c>
      <c r="D22" s="20">
        <v>35674.300000000003</v>
      </c>
      <c r="E22" s="32">
        <v>29105.3</v>
      </c>
      <c r="F22" s="32">
        <v>25435.9</v>
      </c>
      <c r="G22" s="32">
        <v>15637.5</v>
      </c>
      <c r="H22" s="32">
        <v>18006.2</v>
      </c>
    </row>
    <row r="23" spans="1:8" s="5" customFormat="1" ht="16.899999999999999" customHeight="1">
      <c r="A23" s="19" t="s">
        <v>21</v>
      </c>
      <c r="B23" s="25">
        <v>4</v>
      </c>
      <c r="C23" s="25">
        <v>8</v>
      </c>
      <c r="D23" s="20">
        <v>10331.4</v>
      </c>
      <c r="E23" s="32">
        <v>12794.4</v>
      </c>
      <c r="F23" s="32">
        <v>13570</v>
      </c>
      <c r="G23" s="32">
        <v>13570</v>
      </c>
      <c r="H23" s="32">
        <v>13570</v>
      </c>
    </row>
    <row r="24" spans="1:8" s="5" customFormat="1" ht="15.6" customHeight="1">
      <c r="A24" s="19" t="s">
        <v>59</v>
      </c>
      <c r="B24" s="25">
        <v>4</v>
      </c>
      <c r="C24" s="25">
        <v>9</v>
      </c>
      <c r="D24" s="20">
        <v>111379.4</v>
      </c>
      <c r="E24" s="32">
        <v>132060.9</v>
      </c>
      <c r="F24" s="32">
        <v>110391.1</v>
      </c>
      <c r="G24" s="32">
        <v>48398.5</v>
      </c>
      <c r="H24" s="32">
        <v>33326.6</v>
      </c>
    </row>
    <row r="25" spans="1:8" s="5" customFormat="1" ht="15.6" customHeight="1">
      <c r="A25" s="19" t="s">
        <v>60</v>
      </c>
      <c r="B25" s="25">
        <v>4</v>
      </c>
      <c r="C25" s="25">
        <v>9</v>
      </c>
      <c r="D25" s="20">
        <v>58686.9</v>
      </c>
      <c r="E25" s="32">
        <v>66366.3</v>
      </c>
      <c r="F25" s="32">
        <v>50506</v>
      </c>
      <c r="G25" s="32">
        <v>31889.200000000001</v>
      </c>
      <c r="H25" s="32">
        <v>32309.200000000001</v>
      </c>
    </row>
    <row r="26" spans="1:8" s="5" customFormat="1" ht="17.45" customHeight="1">
      <c r="A26" s="19" t="s">
        <v>22</v>
      </c>
      <c r="B26" s="25">
        <v>4</v>
      </c>
      <c r="C26" s="25">
        <v>10</v>
      </c>
      <c r="D26" s="20">
        <v>6773.1</v>
      </c>
      <c r="E26" s="32">
        <v>6654.3</v>
      </c>
      <c r="F26" s="32">
        <v>5842.2</v>
      </c>
      <c r="G26" s="32">
        <v>6092.2</v>
      </c>
      <c r="H26" s="32">
        <v>6092.2</v>
      </c>
    </row>
    <row r="27" spans="1:8" s="5" customFormat="1" ht="15.6" customHeight="1">
      <c r="A27" s="19" t="s">
        <v>23</v>
      </c>
      <c r="B27" s="25">
        <v>4</v>
      </c>
      <c r="C27" s="25">
        <v>12</v>
      </c>
      <c r="D27" s="20">
        <v>64837.9</v>
      </c>
      <c r="E27" s="32">
        <v>65847.899999999994</v>
      </c>
      <c r="F27" s="32">
        <v>67570.399999999994</v>
      </c>
      <c r="G27" s="32">
        <v>67345.899999999994</v>
      </c>
      <c r="H27" s="32">
        <v>67609.100000000006</v>
      </c>
    </row>
    <row r="28" spans="1:8" s="6" customFormat="1" ht="20.45" customHeight="1">
      <c r="A28" s="17" t="s">
        <v>24</v>
      </c>
      <c r="B28" s="24">
        <v>5</v>
      </c>
      <c r="C28" s="24">
        <v>0</v>
      </c>
      <c r="D28" s="18">
        <f t="shared" ref="D28:E28" si="6">D29+D30+D31+D32</f>
        <v>860961</v>
      </c>
      <c r="E28" s="31">
        <f t="shared" si="6"/>
        <v>811203.2</v>
      </c>
      <c r="F28" s="31">
        <f t="shared" ref="F28" si="7">F29+F30+F31+F32</f>
        <v>365707.6</v>
      </c>
      <c r="G28" s="31">
        <f t="shared" ref="G28" si="8">G29+G30+G31+G32</f>
        <v>334040.40000000002</v>
      </c>
      <c r="H28" s="31">
        <f t="shared" ref="H28" si="9">H29+H30+H31+H32</f>
        <v>301582.90000000002</v>
      </c>
    </row>
    <row r="29" spans="1:8" s="6" customFormat="1" ht="16.899999999999999" customHeight="1">
      <c r="A29" s="19" t="s">
        <v>25</v>
      </c>
      <c r="B29" s="25">
        <v>5</v>
      </c>
      <c r="C29" s="25">
        <v>1</v>
      </c>
      <c r="D29" s="20">
        <v>543111.1</v>
      </c>
      <c r="E29" s="32">
        <v>383918.2</v>
      </c>
      <c r="F29" s="32">
        <v>67982.100000000006</v>
      </c>
      <c r="G29" s="32">
        <v>48374.7</v>
      </c>
      <c r="H29" s="32">
        <v>49313.1</v>
      </c>
    </row>
    <row r="30" spans="1:8" ht="17.45" customHeight="1">
      <c r="A30" s="19" t="s">
        <v>26</v>
      </c>
      <c r="B30" s="25">
        <v>5</v>
      </c>
      <c r="C30" s="25">
        <v>2</v>
      </c>
      <c r="D30" s="20">
        <v>112182.7</v>
      </c>
      <c r="E30" s="32">
        <v>136987.29999999999</v>
      </c>
      <c r="F30" s="32">
        <v>74271.899999999994</v>
      </c>
      <c r="G30" s="32">
        <v>64655.199999999997</v>
      </c>
      <c r="H30" s="32">
        <v>52766.1</v>
      </c>
    </row>
    <row r="31" spans="1:8" ht="18.600000000000001" customHeight="1">
      <c r="A31" s="19" t="s">
        <v>27</v>
      </c>
      <c r="B31" s="25">
        <v>5</v>
      </c>
      <c r="C31" s="25">
        <v>3</v>
      </c>
      <c r="D31" s="20">
        <v>95318.9</v>
      </c>
      <c r="E31" s="32">
        <v>183610.5</v>
      </c>
      <c r="F31" s="32">
        <v>116905.4</v>
      </c>
      <c r="G31" s="32">
        <v>113766.9</v>
      </c>
      <c r="H31" s="32">
        <v>91967.8</v>
      </c>
    </row>
    <row r="32" spans="1:8" ht="18.600000000000001" customHeight="1">
      <c r="A32" s="19" t="s">
        <v>28</v>
      </c>
      <c r="B32" s="25">
        <v>5</v>
      </c>
      <c r="C32" s="25">
        <v>5</v>
      </c>
      <c r="D32" s="20">
        <v>110348.3</v>
      </c>
      <c r="E32" s="32">
        <v>106687.2</v>
      </c>
      <c r="F32" s="32">
        <v>106548.2</v>
      </c>
      <c r="G32" s="32">
        <v>107243.6</v>
      </c>
      <c r="H32" s="32">
        <v>107535.9</v>
      </c>
    </row>
    <row r="33" spans="1:8" ht="19.899999999999999" customHeight="1">
      <c r="A33" s="17" t="s">
        <v>29</v>
      </c>
      <c r="B33" s="24">
        <v>6</v>
      </c>
      <c r="C33" s="24">
        <v>0</v>
      </c>
      <c r="D33" s="18">
        <f t="shared" ref="D33:E33" si="10">D34</f>
        <v>3802.3</v>
      </c>
      <c r="E33" s="31">
        <f t="shared" si="10"/>
        <v>2186.1</v>
      </c>
      <c r="F33" s="31">
        <f t="shared" ref="F33" si="11">F34</f>
        <v>974.8</v>
      </c>
      <c r="G33" s="31">
        <f t="shared" ref="G33" si="12">G34</f>
        <v>324.8</v>
      </c>
      <c r="H33" s="31">
        <f t="shared" ref="H33" si="13">H34</f>
        <v>220.6</v>
      </c>
    </row>
    <row r="34" spans="1:8" ht="18" customHeight="1">
      <c r="A34" s="19" t="s">
        <v>30</v>
      </c>
      <c r="B34" s="25">
        <v>6</v>
      </c>
      <c r="C34" s="25">
        <v>5</v>
      </c>
      <c r="D34" s="20">
        <v>3802.3</v>
      </c>
      <c r="E34" s="32">
        <v>2186.1</v>
      </c>
      <c r="F34" s="32">
        <v>974.8</v>
      </c>
      <c r="G34" s="32">
        <v>324.8</v>
      </c>
      <c r="H34" s="32">
        <v>220.6</v>
      </c>
    </row>
    <row r="35" spans="1:8" ht="18.600000000000001" customHeight="1">
      <c r="A35" s="17" t="s">
        <v>31</v>
      </c>
      <c r="B35" s="24">
        <v>7</v>
      </c>
      <c r="C35" s="24">
        <v>0</v>
      </c>
      <c r="D35" s="18">
        <f t="shared" ref="D35:E35" si="14">D36+D37+D38+D39+D40</f>
        <v>1596695.9</v>
      </c>
      <c r="E35" s="31">
        <f t="shared" si="14"/>
        <v>1698879.0999999999</v>
      </c>
      <c r="F35" s="31">
        <f t="shared" ref="F35" si="15">F36+F37+F38+F39+F40</f>
        <v>1750479.9000000001</v>
      </c>
      <c r="G35" s="31">
        <f t="shared" ref="G35" si="16">G36+G37+G38+G39+G40</f>
        <v>1690442.7000000002</v>
      </c>
      <c r="H35" s="31">
        <f t="shared" ref="H35" si="17">H36+H37+H38+H39+H40</f>
        <v>2538049.5000000005</v>
      </c>
    </row>
    <row r="36" spans="1:8" ht="18" customHeight="1">
      <c r="A36" s="19" t="s">
        <v>32</v>
      </c>
      <c r="B36" s="25">
        <v>7</v>
      </c>
      <c r="C36" s="25">
        <v>1</v>
      </c>
      <c r="D36" s="20">
        <v>601234.19999999995</v>
      </c>
      <c r="E36" s="32">
        <v>634876.1</v>
      </c>
      <c r="F36" s="32">
        <v>686125.3</v>
      </c>
      <c r="G36" s="32">
        <v>683915.3</v>
      </c>
      <c r="H36" s="32">
        <v>683915.3</v>
      </c>
    </row>
    <row r="37" spans="1:8" ht="18" customHeight="1">
      <c r="A37" s="19" t="s">
        <v>33</v>
      </c>
      <c r="B37" s="25">
        <v>7</v>
      </c>
      <c r="C37" s="25">
        <v>2</v>
      </c>
      <c r="D37" s="20">
        <v>653930.80000000005</v>
      </c>
      <c r="E37" s="32">
        <v>703816.2</v>
      </c>
      <c r="F37" s="32">
        <v>784548.2</v>
      </c>
      <c r="G37" s="32">
        <v>769456.2</v>
      </c>
      <c r="H37" s="32">
        <v>1621983.6</v>
      </c>
    </row>
    <row r="38" spans="1:8" ht="18" customHeight="1">
      <c r="A38" s="19" t="s">
        <v>34</v>
      </c>
      <c r="B38" s="25">
        <v>7</v>
      </c>
      <c r="C38" s="25">
        <v>3</v>
      </c>
      <c r="D38" s="20">
        <v>235826.3</v>
      </c>
      <c r="E38" s="32">
        <v>252969.1</v>
      </c>
      <c r="F38" s="32">
        <v>162313.5</v>
      </c>
      <c r="G38" s="32">
        <v>123198.5</v>
      </c>
      <c r="H38" s="32">
        <v>117901.8</v>
      </c>
    </row>
    <row r="39" spans="1:8" ht="18" customHeight="1">
      <c r="A39" s="19" t="s">
        <v>35</v>
      </c>
      <c r="B39" s="25">
        <v>7</v>
      </c>
      <c r="C39" s="25">
        <v>7</v>
      </c>
      <c r="D39" s="20">
        <v>27327.4</v>
      </c>
      <c r="E39" s="32">
        <v>23729.8</v>
      </c>
      <c r="F39" s="32">
        <v>24417.3</v>
      </c>
      <c r="G39" s="32">
        <v>21096.1</v>
      </c>
      <c r="H39" s="32">
        <v>21096.1</v>
      </c>
    </row>
    <row r="40" spans="1:8" ht="18" customHeight="1">
      <c r="A40" s="19" t="s">
        <v>36</v>
      </c>
      <c r="B40" s="25">
        <v>7</v>
      </c>
      <c r="C40" s="25">
        <v>9</v>
      </c>
      <c r="D40" s="20">
        <v>78377.2</v>
      </c>
      <c r="E40" s="32">
        <v>83487.899999999994</v>
      </c>
      <c r="F40" s="32">
        <v>93075.6</v>
      </c>
      <c r="G40" s="32">
        <v>92776.6</v>
      </c>
      <c r="H40" s="32">
        <v>93152.7</v>
      </c>
    </row>
    <row r="41" spans="1:8" ht="20.45" customHeight="1">
      <c r="A41" s="17" t="s">
        <v>37</v>
      </c>
      <c r="B41" s="24">
        <v>8</v>
      </c>
      <c r="C41" s="24">
        <v>0</v>
      </c>
      <c r="D41" s="18">
        <f t="shared" ref="D41:E41" si="18">D42+D43</f>
        <v>165654.29999999999</v>
      </c>
      <c r="E41" s="31">
        <f t="shared" si="18"/>
        <v>195010.30000000002</v>
      </c>
      <c r="F41" s="31">
        <f t="shared" ref="F41" si="19">F42+F43</f>
        <v>181316.8</v>
      </c>
      <c r="G41" s="31">
        <f t="shared" ref="G41" si="20">G42+G43</f>
        <v>179619.6</v>
      </c>
      <c r="H41" s="31">
        <f t="shared" ref="H41" si="21">H42+H43</f>
        <v>179600.7</v>
      </c>
    </row>
    <row r="42" spans="1:8" ht="18" customHeight="1">
      <c r="A42" s="19" t="s">
        <v>38</v>
      </c>
      <c r="B42" s="25">
        <v>8</v>
      </c>
      <c r="C42" s="25">
        <v>1</v>
      </c>
      <c r="D42" s="20">
        <v>165403.4</v>
      </c>
      <c r="E42" s="32">
        <v>194733.2</v>
      </c>
      <c r="F42" s="32">
        <v>181022</v>
      </c>
      <c r="G42" s="32">
        <v>179306.5</v>
      </c>
      <c r="H42" s="32">
        <v>179269.2</v>
      </c>
    </row>
    <row r="43" spans="1:8" ht="18.600000000000001" customHeight="1">
      <c r="A43" s="19" t="s">
        <v>39</v>
      </c>
      <c r="B43" s="25">
        <v>8</v>
      </c>
      <c r="C43" s="25">
        <v>4</v>
      </c>
      <c r="D43" s="20">
        <v>250.9</v>
      </c>
      <c r="E43" s="32">
        <v>277.10000000000002</v>
      </c>
      <c r="F43" s="32">
        <v>294.8</v>
      </c>
      <c r="G43" s="32">
        <v>313.10000000000002</v>
      </c>
      <c r="H43" s="32">
        <v>331.5</v>
      </c>
    </row>
    <row r="44" spans="1:8" ht="18" customHeight="1">
      <c r="A44" s="17" t="s">
        <v>40</v>
      </c>
      <c r="B44" s="24">
        <v>9</v>
      </c>
      <c r="C44" s="24">
        <v>0</v>
      </c>
      <c r="D44" s="18">
        <f t="shared" ref="D44:E44" si="22">D45</f>
        <v>823</v>
      </c>
      <c r="E44" s="31">
        <f t="shared" si="22"/>
        <v>828.5</v>
      </c>
      <c r="F44" s="31">
        <f t="shared" ref="F44" si="23">F45</f>
        <v>828.5</v>
      </c>
      <c r="G44" s="31">
        <f t="shared" ref="G44" si="24">G45</f>
        <v>828.5</v>
      </c>
      <c r="H44" s="31">
        <f t="shared" ref="H44" si="25">H45</f>
        <v>828.5</v>
      </c>
    </row>
    <row r="45" spans="1:8" ht="18.600000000000001" customHeight="1">
      <c r="A45" s="19" t="s">
        <v>41</v>
      </c>
      <c r="B45" s="25">
        <v>9</v>
      </c>
      <c r="C45" s="25">
        <v>9</v>
      </c>
      <c r="D45" s="20">
        <v>823</v>
      </c>
      <c r="E45" s="32">
        <v>828.5</v>
      </c>
      <c r="F45" s="32">
        <v>828.5</v>
      </c>
      <c r="G45" s="32">
        <v>828.5</v>
      </c>
      <c r="H45" s="32">
        <v>828.5</v>
      </c>
    </row>
    <row r="46" spans="1:8" ht="19.899999999999999" customHeight="1">
      <c r="A46" s="17" t="s">
        <v>42</v>
      </c>
      <c r="B46" s="24">
        <v>10</v>
      </c>
      <c r="C46" s="24">
        <v>0</v>
      </c>
      <c r="D46" s="18">
        <f t="shared" ref="D46:E46" si="26">D47+D48+D49+D50</f>
        <v>192564.90000000002</v>
      </c>
      <c r="E46" s="31">
        <f t="shared" si="26"/>
        <v>174068.40000000002</v>
      </c>
      <c r="F46" s="31">
        <f t="shared" ref="F46" si="27">F47+F48+F49+F50</f>
        <v>177508.1</v>
      </c>
      <c r="G46" s="31">
        <f t="shared" ref="G46" si="28">G47+G48+G49+G50</f>
        <v>172394.8</v>
      </c>
      <c r="H46" s="31">
        <f t="shared" ref="H46" si="29">H47+H48+H49+H50</f>
        <v>174432.3</v>
      </c>
    </row>
    <row r="47" spans="1:8" ht="18.600000000000001" customHeight="1">
      <c r="A47" s="19" t="s">
        <v>43</v>
      </c>
      <c r="B47" s="25">
        <v>10</v>
      </c>
      <c r="C47" s="25">
        <v>1</v>
      </c>
      <c r="D47" s="20">
        <v>3956.4</v>
      </c>
      <c r="E47" s="32">
        <v>3860.5</v>
      </c>
      <c r="F47" s="32">
        <v>4044.4</v>
      </c>
      <c r="G47" s="32">
        <v>4044.4</v>
      </c>
      <c r="H47" s="32">
        <v>4044.4</v>
      </c>
    </row>
    <row r="48" spans="1:8" ht="18.600000000000001" customHeight="1">
      <c r="A48" s="19" t="s">
        <v>44</v>
      </c>
      <c r="B48" s="25">
        <v>10</v>
      </c>
      <c r="C48" s="25">
        <v>3</v>
      </c>
      <c r="D48" s="20">
        <v>54109.8</v>
      </c>
      <c r="E48" s="32">
        <v>19852.7</v>
      </c>
      <c r="F48" s="32">
        <v>3814.7</v>
      </c>
      <c r="G48" s="32"/>
      <c r="H48" s="32"/>
    </row>
    <row r="49" spans="1:8" ht="18" customHeight="1">
      <c r="A49" s="19" t="s">
        <v>45</v>
      </c>
      <c r="B49" s="25">
        <v>10</v>
      </c>
      <c r="C49" s="25">
        <v>4</v>
      </c>
      <c r="D49" s="20">
        <v>118446.1</v>
      </c>
      <c r="E49" s="32">
        <v>132660.20000000001</v>
      </c>
      <c r="F49" s="32">
        <v>151178.6</v>
      </c>
      <c r="G49" s="32">
        <v>150032.29999999999</v>
      </c>
      <c r="H49" s="32">
        <v>152069.79999999999</v>
      </c>
    </row>
    <row r="50" spans="1:8" ht="19.149999999999999" customHeight="1">
      <c r="A50" s="19" t="s">
        <v>46</v>
      </c>
      <c r="B50" s="25">
        <v>10</v>
      </c>
      <c r="C50" s="25">
        <v>6</v>
      </c>
      <c r="D50" s="20">
        <v>16052.6</v>
      </c>
      <c r="E50" s="32">
        <v>17695</v>
      </c>
      <c r="F50" s="32">
        <v>18470.400000000001</v>
      </c>
      <c r="G50" s="32">
        <v>18318.099999999999</v>
      </c>
      <c r="H50" s="32">
        <v>18318.099999999999</v>
      </c>
    </row>
    <row r="51" spans="1:8" ht="20.45" customHeight="1">
      <c r="A51" s="17" t="s">
        <v>47</v>
      </c>
      <c r="B51" s="24">
        <v>11</v>
      </c>
      <c r="C51" s="24">
        <v>0</v>
      </c>
      <c r="D51" s="18">
        <f>D52+D53</f>
        <v>8113</v>
      </c>
      <c r="E51" s="31">
        <f t="shared" ref="E51:H51" si="30">E52+E53</f>
        <v>8504.9</v>
      </c>
      <c r="F51" s="31">
        <f t="shared" si="30"/>
        <v>149099.70000000001</v>
      </c>
      <c r="G51" s="31">
        <f t="shared" si="30"/>
        <v>166171.70000000001</v>
      </c>
      <c r="H51" s="31">
        <f t="shared" si="30"/>
        <v>166108.70000000001</v>
      </c>
    </row>
    <row r="52" spans="1:8" ht="20.45" customHeight="1">
      <c r="A52" s="19" t="s">
        <v>61</v>
      </c>
      <c r="B52" s="25">
        <v>11</v>
      </c>
      <c r="C52" s="25">
        <v>1</v>
      </c>
      <c r="D52" s="20"/>
      <c r="E52" s="32"/>
      <c r="F52" s="32">
        <v>119167.8</v>
      </c>
      <c r="G52" s="32">
        <v>157723.6</v>
      </c>
      <c r="H52" s="32">
        <v>157723.6</v>
      </c>
    </row>
    <row r="53" spans="1:8" ht="18" customHeight="1">
      <c r="A53" s="19" t="s">
        <v>48</v>
      </c>
      <c r="B53" s="25">
        <v>11</v>
      </c>
      <c r="C53" s="25">
        <v>2</v>
      </c>
      <c r="D53" s="20">
        <v>8113</v>
      </c>
      <c r="E53" s="32">
        <v>8504.9</v>
      </c>
      <c r="F53" s="32">
        <v>29931.9</v>
      </c>
      <c r="G53" s="32">
        <v>8448.1</v>
      </c>
      <c r="H53" s="32">
        <v>8385.1</v>
      </c>
    </row>
    <row r="54" spans="1:8" ht="19.899999999999999" customHeight="1">
      <c r="A54" s="17" t="s">
        <v>49</v>
      </c>
      <c r="B54" s="24">
        <v>12</v>
      </c>
      <c r="C54" s="24">
        <v>0</v>
      </c>
      <c r="D54" s="18">
        <f t="shared" ref="D54:E54" si="31">D55</f>
        <v>13709</v>
      </c>
      <c r="E54" s="31">
        <f t="shared" si="31"/>
        <v>13241.1</v>
      </c>
      <c r="F54" s="31">
        <f t="shared" ref="F54" si="32">F55</f>
        <v>13021.7</v>
      </c>
      <c r="G54" s="31">
        <f t="shared" ref="G54" si="33">G55</f>
        <v>12724.6</v>
      </c>
      <c r="H54" s="31">
        <f t="shared" ref="H54" si="34">H55</f>
        <v>13009.6</v>
      </c>
    </row>
    <row r="55" spans="1:8" ht="18.600000000000001" customHeight="1">
      <c r="A55" s="19" t="s">
        <v>50</v>
      </c>
      <c r="B55" s="25">
        <v>12</v>
      </c>
      <c r="C55" s="25">
        <v>2</v>
      </c>
      <c r="D55" s="20">
        <v>13709</v>
      </c>
      <c r="E55" s="32">
        <v>13241.1</v>
      </c>
      <c r="F55" s="32">
        <v>13021.7</v>
      </c>
      <c r="G55" s="32">
        <v>12724.6</v>
      </c>
      <c r="H55" s="32">
        <v>13009.6</v>
      </c>
    </row>
    <row r="56" spans="1:8" ht="33.6" customHeight="1">
      <c r="A56" s="17" t="s">
        <v>51</v>
      </c>
      <c r="B56" s="24">
        <v>13</v>
      </c>
      <c r="C56" s="24">
        <v>0</v>
      </c>
      <c r="D56" s="18">
        <f t="shared" ref="D56:E56" si="35">D57</f>
        <v>0</v>
      </c>
      <c r="E56" s="31">
        <f t="shared" si="35"/>
        <v>1876.5</v>
      </c>
      <c r="F56" s="31">
        <f t="shared" ref="F56" si="36">F57</f>
        <v>2401.8000000000002</v>
      </c>
      <c r="G56" s="31">
        <f t="shared" ref="G56" si="37">G57</f>
        <v>2401.8000000000002</v>
      </c>
      <c r="H56" s="31">
        <f t="shared" ref="H56" si="38">H57</f>
        <v>2401.8000000000002</v>
      </c>
    </row>
    <row r="57" spans="1:8" ht="18.600000000000001" customHeight="1">
      <c r="A57" s="19" t="s">
        <v>52</v>
      </c>
      <c r="B57" s="25">
        <v>13</v>
      </c>
      <c r="C57" s="25">
        <v>1</v>
      </c>
      <c r="D57" s="20">
        <v>0</v>
      </c>
      <c r="E57" s="32">
        <v>1876.5</v>
      </c>
      <c r="F57" s="32">
        <v>2401.8000000000002</v>
      </c>
      <c r="G57" s="32">
        <v>2401.8000000000002</v>
      </c>
      <c r="H57" s="32">
        <v>2401.8000000000002</v>
      </c>
    </row>
  </sheetData>
  <mergeCells count="7">
    <mergeCell ref="A1:H1"/>
    <mergeCell ref="F4:H4"/>
    <mergeCell ref="C4:C5"/>
    <mergeCell ref="D4:D5"/>
    <mergeCell ref="E4:E5"/>
    <mergeCell ref="A4:A5"/>
    <mergeCell ref="B4:B5"/>
  </mergeCells>
  <pageMargins left="0.39370078740157483" right="0" top="0.19685039370078741" bottom="0.19685039370078741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2018-2022</vt:lpstr>
      <vt:lpstr>'2018-2022'!Заголовки_для_печати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Лариса Васильевна Зорина</cp:lastModifiedBy>
  <cp:lastPrinted>2019-11-06T13:09:11Z</cp:lastPrinted>
  <dcterms:created xsi:type="dcterms:W3CDTF">2014-10-03T02:53:10Z</dcterms:created>
  <dcterms:modified xsi:type="dcterms:W3CDTF">2019-11-06T13:09:26Z</dcterms:modified>
</cp:coreProperties>
</file>