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90" windowWidth="16260" windowHeight="8475"/>
  </bookViews>
  <sheets>
    <sheet name="9 месяцев 2019г." sheetId="2" r:id="rId1"/>
  </sheets>
  <calcPr calcId="125725"/>
</workbook>
</file>

<file path=xl/calcChain.xml><?xml version="1.0" encoding="utf-8"?>
<calcChain xmlns="http://schemas.openxmlformats.org/spreadsheetml/2006/main">
  <c r="K8" i="2"/>
  <c r="K9"/>
  <c r="K10"/>
  <c r="K12"/>
  <c r="K14"/>
  <c r="K16"/>
  <c r="K17"/>
  <c r="K18"/>
  <c r="K20"/>
  <c r="K21"/>
  <c r="K22"/>
  <c r="K23"/>
  <c r="K24"/>
  <c r="K25"/>
  <c r="K27"/>
  <c r="K29"/>
  <c r="K30"/>
  <c r="K32"/>
  <c r="K34"/>
  <c r="K35"/>
  <c r="K36"/>
  <c r="K37"/>
  <c r="K38"/>
  <c r="K40"/>
  <c r="K45"/>
  <c r="K46"/>
  <c r="K47"/>
  <c r="K48"/>
  <c r="K50"/>
  <c r="K52"/>
  <c r="J8"/>
  <c r="J9"/>
  <c r="J10"/>
  <c r="J11"/>
  <c r="J12"/>
  <c r="J14"/>
  <c r="J16"/>
  <c r="J17"/>
  <c r="J18"/>
  <c r="J20"/>
  <c r="J21"/>
  <c r="J22"/>
  <c r="J23"/>
  <c r="J24"/>
  <c r="J25"/>
  <c r="J27"/>
  <c r="J28"/>
  <c r="J29"/>
  <c r="J30"/>
  <c r="J32"/>
  <c r="J34"/>
  <c r="J35"/>
  <c r="J36"/>
  <c r="J37"/>
  <c r="J38"/>
  <c r="J40"/>
  <c r="J41"/>
  <c r="J45"/>
  <c r="J46"/>
  <c r="J47"/>
  <c r="J48"/>
  <c r="J50"/>
  <c r="J52"/>
  <c r="J54"/>
  <c r="I8"/>
  <c r="I9"/>
  <c r="I10"/>
  <c r="I11"/>
  <c r="I12"/>
  <c r="I13"/>
  <c r="I14"/>
  <c r="I16"/>
  <c r="I17"/>
  <c r="I18"/>
  <c r="I20"/>
  <c r="I21"/>
  <c r="I22"/>
  <c r="I23"/>
  <c r="I24"/>
  <c r="I25"/>
  <c r="I27"/>
  <c r="I28"/>
  <c r="I29"/>
  <c r="I30"/>
  <c r="I32"/>
  <c r="I34"/>
  <c r="I35"/>
  <c r="I36"/>
  <c r="I37"/>
  <c r="I38"/>
  <c r="I40"/>
  <c r="I41"/>
  <c r="I43"/>
  <c r="I45"/>
  <c r="I46"/>
  <c r="I47"/>
  <c r="I48"/>
  <c r="I50"/>
  <c r="I52"/>
  <c r="I54"/>
  <c r="G53" l="1"/>
  <c r="G51"/>
  <c r="G49"/>
  <c r="G44"/>
  <c r="G39"/>
  <c r="G42"/>
  <c r="G33"/>
  <c r="G31"/>
  <c r="G26"/>
  <c r="G19"/>
  <c r="G15"/>
  <c r="G7"/>
  <c r="D53"/>
  <c r="D51"/>
  <c r="D49"/>
  <c r="D44"/>
  <c r="D42"/>
  <c r="D33"/>
  <c r="D39"/>
  <c r="D31"/>
  <c r="D26"/>
  <c r="D19"/>
  <c r="D15"/>
  <c r="D7"/>
  <c r="H53"/>
  <c r="J53" s="1"/>
  <c r="F53"/>
  <c r="E53"/>
  <c r="H51"/>
  <c r="F51"/>
  <c r="E51"/>
  <c r="H49"/>
  <c r="F49"/>
  <c r="E49"/>
  <c r="H44"/>
  <c r="F44"/>
  <c r="E44"/>
  <c r="H42"/>
  <c r="F42"/>
  <c r="E42"/>
  <c r="H39"/>
  <c r="F39"/>
  <c r="E39"/>
  <c r="H33"/>
  <c r="F33"/>
  <c r="E33"/>
  <c r="H31"/>
  <c r="F31"/>
  <c r="E31"/>
  <c r="H26"/>
  <c r="F26"/>
  <c r="E26"/>
  <c r="H19"/>
  <c r="F19"/>
  <c r="E19"/>
  <c r="H15"/>
  <c r="F15"/>
  <c r="E15"/>
  <c r="H7"/>
  <c r="F7"/>
  <c r="E7"/>
  <c r="K7" l="1"/>
  <c r="E6"/>
  <c r="D6"/>
  <c r="I19"/>
  <c r="K19"/>
  <c r="J19"/>
  <c r="I31"/>
  <c r="J31"/>
  <c r="K31"/>
  <c r="I39"/>
  <c r="J39"/>
  <c r="K39"/>
  <c r="I44"/>
  <c r="K44"/>
  <c r="J44"/>
  <c r="I51"/>
  <c r="K51"/>
  <c r="J51"/>
  <c r="K15"/>
  <c r="J15"/>
  <c r="K26"/>
  <c r="J26"/>
  <c r="J33"/>
  <c r="K33"/>
  <c r="K49"/>
  <c r="J49"/>
  <c r="F6"/>
  <c r="I15"/>
  <c r="I26"/>
  <c r="I33"/>
  <c r="I42"/>
  <c r="I49"/>
  <c r="I53"/>
  <c r="H6"/>
  <c r="J7"/>
  <c r="I7"/>
  <c r="G6"/>
  <c r="I6" l="1"/>
  <c r="K6"/>
  <c r="J6"/>
</calcChain>
</file>

<file path=xl/sharedStrings.xml><?xml version="1.0" encoding="utf-8"?>
<sst xmlns="http://schemas.openxmlformats.org/spreadsheetml/2006/main" count="63" uniqueCount="63">
  <si>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</si>
  <si>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</si>
  <si>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</si>
  <si>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</si>
  <si>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</si>
  <si>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</si>
  <si>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</si>
  <si>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</si>
  <si>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</si>
  <si>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</si>
  <si>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</si>
  <si>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</si>
  <si>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</si>
  <si>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</si>
  <si>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</si>
  <si>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</si>
  <si>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</si>
  <si>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</si>
  <si>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</si>
  <si>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</si>
  <si>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</si>
  <si>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</si>
  <si>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</si>
  <si>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</si>
  <si>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</si>
  <si>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</si>
  <si>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</si>
  <si>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</si>
  <si>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</si>
  <si>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</si>
  <si>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</si>
  <si>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</si>
  <si>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</si>
  <si>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</si>
  <si>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</si>
  <si>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</si>
  <si>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</si>
  <si>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</si>
  <si>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</si>
  <si>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</si>
  <si>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</si>
  <si>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</si>
  <si>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</si>
  <si>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</si>
  <si>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</si>
  <si>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</si>
  <si>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</si>
  <si>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</si>
  <si>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</si>
  <si>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</si>
  <si>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Дорожное хозяйство </t>
  </si>
  <si>
    <t>2019 год</t>
  </si>
  <si>
    <t>Расходы-всего:</t>
  </si>
  <si>
    <t>% исполнения к годовым плановым назначениям ((к.8/к.6)*100)</t>
  </si>
  <si>
    <t>% исполнения к плановым назначениям отчетного периода ((к.8/к.7)*100)</t>
  </si>
  <si>
    <t>План на год (уточнённый)  2019 год</t>
  </si>
  <si>
    <t>(тыс.рублей)</t>
  </si>
  <si>
    <t>Темп роста (2019/2018), % ((к.8/к.4)*100%)</t>
  </si>
  <si>
    <t>Утверждено решением Думы г.Урай от 20 декабря 2018 года №80</t>
  </si>
  <si>
    <t>Сведения об исполнении бюджета городского округа город Урай за 9 месяцев 2019 года по расходам в разрезе разделов и подразделов классификации расходов в сравнении с запланированными бюджетными назначениями на соответствующий год, в сравнении с соответствующим периодом прошлого года</t>
  </si>
  <si>
    <t>Исполнено на 01.10.2018</t>
  </si>
  <si>
    <t>План на 01.10.2019</t>
  </si>
  <si>
    <t>Исполнено на 01.10.2019</t>
  </si>
</sst>
</file>

<file path=xl/styles.xml><?xml version="1.0" encoding="utf-8"?>
<styleSheet xmlns="http://schemas.openxmlformats.org/spreadsheetml/2006/main">
  <numFmts count="7">
    <numFmt numFmtId="164" formatCode="00"/>
    <numFmt numFmtId="165" formatCode="0000"/>
    <numFmt numFmtId="166" formatCode="_-* #,##0.00_р_._-;\-* #,##0.00_р_._-;_-* &quot;-&quot;??_р_._-;_-@_-"/>
    <numFmt numFmtId="167" formatCode="#,##0.0"/>
    <numFmt numFmtId="168" formatCode="_(* #,##0.0_);_(* \(#,##0.0\);_(* &quot;-&quot;??_);_(@_)"/>
    <numFmt numFmtId="169" formatCode="#,##0.0;[Red]\-#,##0.0;0.0"/>
    <numFmt numFmtId="170" formatCode="#,##0.0_ ;[Red]\-#,##0.0\ 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0" fontId="6" fillId="2" borderId="2">
      <alignment horizontal="left" vertical="top" wrapText="1"/>
    </xf>
    <xf numFmtId="166" fontId="4" fillId="0" borderId="0" applyFont="0" applyFill="0" applyBorder="0" applyAlignment="0" applyProtection="0"/>
    <xf numFmtId="0" fontId="7" fillId="0" borderId="0"/>
  </cellStyleXfs>
  <cellXfs count="68">
    <xf numFmtId="0" fontId="0" fillId="0" borderId="0" xfId="0"/>
    <xf numFmtId="0" fontId="1" fillId="0" borderId="0" xfId="1"/>
    <xf numFmtId="0" fontId="8" fillId="0" borderId="0" xfId="1" applyNumberFormat="1" applyFont="1" applyFill="1" applyAlignment="1" applyProtection="1">
      <protection hidden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165" fontId="10" fillId="0" borderId="1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10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Font="1"/>
    <xf numFmtId="169" fontId="10" fillId="0" borderId="1" xfId="3" applyNumberFormat="1" applyFont="1" applyFill="1" applyBorder="1" applyAlignment="1" applyProtection="1">
      <protection hidden="1"/>
    </xf>
    <xf numFmtId="169" fontId="8" fillId="0" borderId="1" xfId="3" applyNumberFormat="1" applyFont="1" applyFill="1" applyBorder="1" applyAlignment="1" applyProtection="1">
      <protection hidden="1"/>
    </xf>
    <xf numFmtId="164" fontId="8" fillId="0" borderId="1" xfId="3" applyNumberFormat="1" applyFont="1" applyFill="1" applyBorder="1" applyAlignment="1" applyProtection="1">
      <alignment horizontal="center"/>
      <protection hidden="1"/>
    </xf>
    <xf numFmtId="0" fontId="11" fillId="0" borderId="0" xfId="1" applyFont="1" applyProtection="1"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wrapText="1"/>
      <protection hidden="1"/>
    </xf>
    <xf numFmtId="0" fontId="11" fillId="0" borderId="0" xfId="1" applyFont="1"/>
    <xf numFmtId="0" fontId="11" fillId="0" borderId="0" xfId="1" applyFont="1" applyAlignment="1" applyProtection="1">
      <alignment horizontal="center"/>
      <protection hidden="1"/>
    </xf>
    <xf numFmtId="0" fontId="11" fillId="0" borderId="0" xfId="1" applyNumberFormat="1" applyFont="1" applyFill="1" applyAlignment="1" applyProtection="1">
      <alignment horizontal="center"/>
      <protection hidden="1"/>
    </xf>
    <xf numFmtId="0" fontId="11" fillId="0" borderId="0" xfId="1" applyNumberFormat="1" applyFont="1" applyFill="1" applyAlignment="1" applyProtection="1">
      <alignment horizontal="center" wrapText="1"/>
      <protection hidden="1"/>
    </xf>
    <xf numFmtId="0" fontId="11" fillId="0" borderId="0" xfId="1" applyFont="1" applyAlignment="1">
      <alignment horizontal="center"/>
    </xf>
    <xf numFmtId="0" fontId="10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0" borderId="3" xfId="3" applyFont="1" applyBorder="1" applyAlignment="1">
      <alignment horizontal="center" vertical="center" wrapText="1"/>
    </xf>
    <xf numFmtId="169" fontId="1" fillId="0" borderId="0" xfId="1" applyNumberFormat="1"/>
    <xf numFmtId="164" fontId="10" fillId="0" borderId="1" xfId="3" applyNumberFormat="1" applyFont="1" applyFill="1" applyBorder="1" applyAlignment="1" applyProtection="1">
      <alignment horizontal="center"/>
      <protection hidden="1"/>
    </xf>
    <xf numFmtId="0" fontId="1" fillId="0" borderId="0" xfId="1" applyFont="1"/>
    <xf numFmtId="170" fontId="2" fillId="0" borderId="0" xfId="1" applyNumberFormat="1" applyFont="1"/>
    <xf numFmtId="165" fontId="10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8" fillId="4" borderId="3" xfId="1" applyNumberFormat="1" applyFont="1" applyFill="1" applyBorder="1" applyAlignment="1" applyProtection="1">
      <alignment horizontal="center" vertical="center"/>
      <protection hidden="1"/>
    </xf>
    <xf numFmtId="167" fontId="8" fillId="4" borderId="3" xfId="1" applyNumberFormat="1" applyFont="1" applyFill="1" applyBorder="1" applyAlignment="1" applyProtection="1">
      <alignment horizontal="right" vertical="center" wrapText="1"/>
      <protection hidden="1"/>
    </xf>
    <xf numFmtId="1" fontId="9" fillId="3" borderId="3" xfId="5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 applyProtection="1">
      <alignment horizontal="left" vertical="center"/>
      <protection hidden="1"/>
    </xf>
    <xf numFmtId="168" fontId="12" fillId="3" borderId="1" xfId="5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2" fillId="0" borderId="0" xfId="1" applyNumberFormat="1" applyFont="1" applyFill="1" applyAlignment="1" applyProtection="1">
      <alignment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4" xfId="1" applyNumberFormat="1" applyFont="1" applyFill="1" applyBorder="1" applyAlignment="1" applyProtection="1">
      <alignment horizontal="center"/>
      <protection hidden="1"/>
    </xf>
    <xf numFmtId="0" fontId="8" fillId="0" borderId="5" xfId="1" applyNumberFormat="1" applyFont="1" applyFill="1" applyBorder="1" applyAlignment="1" applyProtection="1">
      <alignment horizontal="center"/>
      <protection hidden="1"/>
    </xf>
    <xf numFmtId="0" fontId="8" fillId="0" borderId="1" xfId="3" applyFont="1" applyBorder="1" applyAlignment="1">
      <alignment horizontal="center" vertical="center" wrapText="1"/>
    </xf>
    <xf numFmtId="0" fontId="12" fillId="0" borderId="0" xfId="1" applyNumberFormat="1" applyFont="1" applyFill="1" applyAlignment="1" applyProtection="1">
      <alignment horizontal="center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4" borderId="3" xfId="1" applyNumberFormat="1" applyFont="1" applyFill="1" applyBorder="1" applyAlignment="1" applyProtection="1">
      <alignment horizontal="right" vertical="center" wrapText="1"/>
      <protection hidden="1"/>
    </xf>
    <xf numFmtId="167" fontId="12" fillId="0" borderId="1" xfId="3" applyNumberFormat="1" applyFont="1" applyFill="1" applyBorder="1" applyAlignment="1" applyProtection="1">
      <alignment horizontal="right"/>
      <protection hidden="1"/>
    </xf>
    <xf numFmtId="167" fontId="9" fillId="0" borderId="1" xfId="1" applyNumberFormat="1" applyFont="1" applyFill="1" applyBorder="1" applyAlignment="1" applyProtection="1">
      <alignment horizontal="right"/>
      <protection hidden="1"/>
    </xf>
    <xf numFmtId="167" fontId="9" fillId="0" borderId="1" xfId="3" applyNumberFormat="1" applyFont="1" applyFill="1" applyBorder="1" applyAlignment="1" applyProtection="1">
      <alignment horizontal="right"/>
      <protection hidden="1"/>
    </xf>
    <xf numFmtId="0" fontId="13" fillId="0" borderId="0" xfId="1" applyFont="1" applyAlignment="1" applyProtection="1">
      <alignment horizontal="center"/>
      <protection hidden="1"/>
    </xf>
    <xf numFmtId="0" fontId="13" fillId="0" borderId="0" xfId="1" applyNumberFormat="1" applyFont="1" applyFill="1" applyAlignment="1" applyProtection="1">
      <alignment horizontal="center"/>
      <protection hidden="1"/>
    </xf>
    <xf numFmtId="0" fontId="13" fillId="0" borderId="0" xfId="1" applyNumberFormat="1" applyFont="1" applyFill="1" applyAlignment="1" applyProtection="1">
      <alignment horizontal="center" wrapText="1"/>
      <protection hidden="1"/>
    </xf>
    <xf numFmtId="0" fontId="13" fillId="0" borderId="0" xfId="1" applyFont="1" applyAlignment="1">
      <alignment horizontal="center"/>
    </xf>
    <xf numFmtId="0" fontId="12" fillId="0" borderId="0" xfId="1" applyNumberFormat="1" applyFont="1" applyFill="1" applyAlignment="1" applyProtection="1">
      <protection hidden="1"/>
    </xf>
    <xf numFmtId="169" fontId="12" fillId="0" borderId="1" xfId="3" applyNumberFormat="1" applyFont="1" applyFill="1" applyBorder="1" applyAlignment="1" applyProtection="1">
      <protection hidden="1"/>
    </xf>
    <xf numFmtId="169" fontId="9" fillId="0" borderId="1" xfId="3" applyNumberFormat="1" applyFont="1" applyFill="1" applyBorder="1" applyAlignment="1" applyProtection="1">
      <protection hidden="1"/>
    </xf>
    <xf numFmtId="169" fontId="14" fillId="0" borderId="0" xfId="1" applyNumberFormat="1" applyFont="1"/>
    <xf numFmtId="0" fontId="15" fillId="0" borderId="0" xfId="1" applyNumberFormat="1" applyFont="1" applyFill="1" applyAlignment="1" applyProtection="1">
      <protection hidden="1"/>
    </xf>
    <xf numFmtId="0" fontId="15" fillId="0" borderId="0" xfId="1" applyNumberFormat="1" applyFont="1" applyFill="1" applyAlignment="1" applyProtection="1">
      <alignment wrapText="1"/>
      <protection hidden="1"/>
    </xf>
    <xf numFmtId="0" fontId="14" fillId="0" borderId="0" xfId="1" applyFont="1" applyProtection="1">
      <protection hidden="1"/>
    </xf>
    <xf numFmtId="0" fontId="14" fillId="0" borderId="0" xfId="1" applyFont="1"/>
    <xf numFmtId="0" fontId="12" fillId="0" borderId="1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169" fontId="9" fillId="0" borderId="1" xfId="1" applyNumberFormat="1" applyFont="1" applyFill="1" applyBorder="1" applyAlignment="1" applyProtection="1">
      <protection hidden="1"/>
    </xf>
    <xf numFmtId="0" fontId="13" fillId="0" borderId="0" xfId="1" applyNumberFormat="1" applyFont="1" applyFill="1" applyAlignment="1" applyProtection="1">
      <protection hidden="1"/>
    </xf>
    <xf numFmtId="0" fontId="13" fillId="0" borderId="0" xfId="1" applyNumberFormat="1" applyFont="1" applyFill="1" applyAlignment="1" applyProtection="1">
      <alignment wrapText="1"/>
      <protection hidden="1"/>
    </xf>
    <xf numFmtId="0" fontId="13" fillId="0" borderId="0" xfId="1" applyFont="1" applyProtection="1">
      <protection hidden="1"/>
    </xf>
    <xf numFmtId="0" fontId="13" fillId="0" borderId="0" xfId="1" applyFont="1"/>
  </cellXfs>
  <cellStyles count="7">
    <cellStyle name="Normal" xfId="6"/>
    <cellStyle name="Обычный" xfId="0" builtinId="0"/>
    <cellStyle name="Обычный 2" xfId="1"/>
    <cellStyle name="Обычный 2 2" xfId="3"/>
    <cellStyle name="Обычный 3" xfId="2"/>
    <cellStyle name="Финансовый 2" xfId="5"/>
    <cellStyle name="Элементы осе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workbookViewId="0">
      <selection activeCell="E7" sqref="E7"/>
    </sheetView>
  </sheetViews>
  <sheetFormatPr defaultColWidth="9.28515625" defaultRowHeight="12.75"/>
  <cols>
    <col min="1" max="1" width="49.7109375" style="15" customWidth="1"/>
    <col min="2" max="3" width="6.5703125" style="19" customWidth="1"/>
    <col min="4" max="4" width="13.42578125" style="52" customWidth="1"/>
    <col min="5" max="5" width="16" style="60" customWidth="1"/>
    <col min="6" max="7" width="13.140625" style="67" customWidth="1"/>
    <col min="8" max="8" width="12.7109375" style="67" customWidth="1"/>
    <col min="9" max="10" width="12.7109375" style="15" customWidth="1"/>
    <col min="11" max="11" width="14.28515625" style="15" customWidth="1"/>
    <col min="12" max="248" width="9.140625" style="1" customWidth="1"/>
    <col min="249" max="16384" width="9.28515625" style="1"/>
  </cols>
  <sheetData>
    <row r="1" spans="1:12" s="8" customFormat="1" ht="38.25" customHeight="1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9.149999999999999" customHeight="1">
      <c r="A2" s="2"/>
      <c r="B2" s="5"/>
      <c r="C2" s="5"/>
      <c r="D2" s="42"/>
      <c r="E2" s="53"/>
      <c r="F2" s="53"/>
      <c r="G2" s="53"/>
      <c r="K2" s="35" t="s">
        <v>56</v>
      </c>
    </row>
    <row r="3" spans="1:12" ht="19.149999999999999" customHeight="1">
      <c r="A3" s="38" t="s">
        <v>47</v>
      </c>
      <c r="B3" s="38" t="s">
        <v>46</v>
      </c>
      <c r="C3" s="38" t="s">
        <v>45</v>
      </c>
      <c r="D3" s="43" t="s">
        <v>60</v>
      </c>
      <c r="E3" s="39" t="s">
        <v>51</v>
      </c>
      <c r="F3" s="40"/>
      <c r="G3" s="40"/>
      <c r="H3" s="40"/>
      <c r="I3" s="40"/>
      <c r="J3" s="40"/>
      <c r="K3" s="41" t="s">
        <v>57</v>
      </c>
    </row>
    <row r="4" spans="1:12" ht="81.75" customHeight="1">
      <c r="A4" s="38"/>
      <c r="B4" s="38"/>
      <c r="C4" s="38"/>
      <c r="D4" s="43"/>
      <c r="E4" s="32" t="s">
        <v>58</v>
      </c>
      <c r="F4" s="61" t="s">
        <v>55</v>
      </c>
      <c r="G4" s="61" t="s">
        <v>61</v>
      </c>
      <c r="H4" s="61" t="s">
        <v>62</v>
      </c>
      <c r="I4" s="33" t="s">
        <v>53</v>
      </c>
      <c r="J4" s="34" t="s">
        <v>54</v>
      </c>
      <c r="K4" s="41"/>
    </row>
    <row r="5" spans="1:12">
      <c r="A5" s="20">
        <v>1</v>
      </c>
      <c r="B5" s="20">
        <v>2</v>
      </c>
      <c r="C5" s="20">
        <v>3</v>
      </c>
      <c r="D5" s="44">
        <v>4</v>
      </c>
      <c r="E5" s="30">
        <v>5</v>
      </c>
      <c r="F5" s="62">
        <v>6</v>
      </c>
      <c r="G5" s="62">
        <v>7</v>
      </c>
      <c r="H5" s="62">
        <v>8</v>
      </c>
      <c r="I5" s="21">
        <v>9</v>
      </c>
      <c r="J5" s="21">
        <v>10</v>
      </c>
      <c r="K5" s="21">
        <v>11</v>
      </c>
    </row>
    <row r="6" spans="1:12" ht="23.25" customHeight="1">
      <c r="A6" s="31" t="s">
        <v>52</v>
      </c>
      <c r="B6" s="28"/>
      <c r="C6" s="28"/>
      <c r="D6" s="45">
        <f t="shared" ref="D6:H6" si="0">D7+D15+D19+D26+D31+D33+D39+D42+D44+D49+D51+D53</f>
        <v>2171422.5000000005</v>
      </c>
      <c r="E6" s="45">
        <f t="shared" si="0"/>
        <v>2970994.9000000004</v>
      </c>
      <c r="F6" s="45">
        <f t="shared" si="0"/>
        <v>3460521.3000000003</v>
      </c>
      <c r="G6" s="45">
        <f t="shared" si="0"/>
        <v>2458619.9999999995</v>
      </c>
      <c r="H6" s="45">
        <f t="shared" si="0"/>
        <v>2259454.7999999998</v>
      </c>
      <c r="I6" s="29">
        <f>(H6/F6)*100</f>
        <v>65.292324598608872</v>
      </c>
      <c r="J6" s="29">
        <f>H6/G6*100</f>
        <v>91.899309368670231</v>
      </c>
      <c r="K6" s="29">
        <f>H6/D6*100</f>
        <v>104.05413041450934</v>
      </c>
    </row>
    <row r="7" spans="1:12" ht="15.6" customHeight="1">
      <c r="A7" s="3" t="s">
        <v>44</v>
      </c>
      <c r="B7" s="6">
        <v>1</v>
      </c>
      <c r="C7" s="6"/>
      <c r="D7" s="46">
        <f>SUM(D8:D14)</f>
        <v>218758.9</v>
      </c>
      <c r="E7" s="54">
        <f>SUM(E8:E14)</f>
        <v>305574.2</v>
      </c>
      <c r="F7" s="54">
        <f t="shared" ref="F7:H7" si="1">SUM(F8:F14)</f>
        <v>304624.5</v>
      </c>
      <c r="G7" s="54">
        <f t="shared" si="1"/>
        <v>234031.59999999998</v>
      </c>
      <c r="H7" s="54">
        <f t="shared" si="1"/>
        <v>215645.69999999998</v>
      </c>
      <c r="I7" s="10">
        <f>H7/F7*100</f>
        <v>70.790661946100855</v>
      </c>
      <c r="J7" s="10">
        <f>H7/G7*100</f>
        <v>92.1438386952873</v>
      </c>
      <c r="K7" s="10">
        <f>H7/D7*100</f>
        <v>98.576880757765736</v>
      </c>
    </row>
    <row r="8" spans="1:12" ht="25.15" customHeight="1">
      <c r="A8" s="4" t="s">
        <v>43</v>
      </c>
      <c r="B8" s="7">
        <v>1</v>
      </c>
      <c r="C8" s="7">
        <v>2</v>
      </c>
      <c r="D8" s="47">
        <v>16062.2</v>
      </c>
      <c r="E8" s="55">
        <v>22809.3</v>
      </c>
      <c r="F8" s="63">
        <v>22809.3</v>
      </c>
      <c r="G8" s="63">
        <v>18385.8</v>
      </c>
      <c r="H8" s="63">
        <v>17236.7</v>
      </c>
      <c r="I8" s="9">
        <f t="shared" ref="I8:I54" si="2">H8/F8*100</f>
        <v>75.568737313288878</v>
      </c>
      <c r="J8" s="9">
        <f t="shared" ref="J8:J54" si="3">H8/G8*100</f>
        <v>93.750067987251043</v>
      </c>
      <c r="K8" s="9">
        <f t="shared" ref="K8:K52" si="4">H8/D8*100</f>
        <v>107.3121988270598</v>
      </c>
      <c r="L8" s="25"/>
    </row>
    <row r="9" spans="1:12" ht="37.9" customHeight="1">
      <c r="A9" s="4" t="s">
        <v>42</v>
      </c>
      <c r="B9" s="7">
        <v>1</v>
      </c>
      <c r="C9" s="7">
        <v>3</v>
      </c>
      <c r="D9" s="47">
        <v>12690.6</v>
      </c>
      <c r="E9" s="55">
        <v>16646</v>
      </c>
      <c r="F9" s="63">
        <v>16646</v>
      </c>
      <c r="G9" s="63">
        <v>13405.2</v>
      </c>
      <c r="H9" s="63">
        <v>11635.5</v>
      </c>
      <c r="I9" s="9">
        <f t="shared" si="2"/>
        <v>69.899675597741194</v>
      </c>
      <c r="J9" s="9">
        <f t="shared" si="3"/>
        <v>86.798406588488035</v>
      </c>
      <c r="K9" s="9">
        <f t="shared" si="4"/>
        <v>91.68597229445416</v>
      </c>
      <c r="L9" s="25"/>
    </row>
    <row r="10" spans="1:12" ht="37.15" customHeight="1">
      <c r="A10" s="4" t="s">
        <v>41</v>
      </c>
      <c r="B10" s="7">
        <v>1</v>
      </c>
      <c r="C10" s="7">
        <v>4</v>
      </c>
      <c r="D10" s="47">
        <v>133470.5</v>
      </c>
      <c r="E10" s="55">
        <v>174945.6</v>
      </c>
      <c r="F10" s="63">
        <v>174945.6</v>
      </c>
      <c r="G10" s="63">
        <v>140593.4</v>
      </c>
      <c r="H10" s="63">
        <v>128713.2</v>
      </c>
      <c r="I10" s="9">
        <f t="shared" si="2"/>
        <v>73.573270776744309</v>
      </c>
      <c r="J10" s="9">
        <f t="shared" si="3"/>
        <v>91.549958959666668</v>
      </c>
      <c r="K10" s="9">
        <f t="shared" si="4"/>
        <v>96.435691782079175</v>
      </c>
      <c r="L10" s="25"/>
    </row>
    <row r="11" spans="1:12" ht="14.45" customHeight="1">
      <c r="A11" s="4" t="s">
        <v>40</v>
      </c>
      <c r="B11" s="7">
        <v>1</v>
      </c>
      <c r="C11" s="7">
        <v>5</v>
      </c>
      <c r="D11" s="47">
        <v>7</v>
      </c>
      <c r="E11" s="55">
        <v>9.8000000000000007</v>
      </c>
      <c r="F11" s="63">
        <v>9.8000000000000007</v>
      </c>
      <c r="G11" s="63">
        <v>9.8000000000000007</v>
      </c>
      <c r="H11" s="63">
        <v>9.8000000000000007</v>
      </c>
      <c r="I11" s="9">
        <f t="shared" si="2"/>
        <v>100</v>
      </c>
      <c r="J11" s="9">
        <f t="shared" si="3"/>
        <v>100</v>
      </c>
      <c r="K11" s="9">
        <v>0</v>
      </c>
      <c r="L11" s="25"/>
    </row>
    <row r="12" spans="1:12" ht="39.6" customHeight="1">
      <c r="A12" s="26" t="s">
        <v>39</v>
      </c>
      <c r="B12" s="7">
        <v>1</v>
      </c>
      <c r="C12" s="7">
        <v>6</v>
      </c>
      <c r="D12" s="47">
        <v>26746.1</v>
      </c>
      <c r="E12" s="55">
        <v>38724.199999999997</v>
      </c>
      <c r="F12" s="63">
        <v>38724.300000000003</v>
      </c>
      <c r="G12" s="63">
        <v>29044.5</v>
      </c>
      <c r="H12" s="63">
        <v>27697.3</v>
      </c>
      <c r="I12" s="9">
        <f t="shared" si="2"/>
        <v>71.524340013893067</v>
      </c>
      <c r="J12" s="9">
        <f t="shared" si="3"/>
        <v>95.361600302983348</v>
      </c>
      <c r="K12" s="9">
        <f t="shared" si="4"/>
        <v>103.55640635457132</v>
      </c>
      <c r="L12" s="25"/>
    </row>
    <row r="13" spans="1:12">
      <c r="A13" s="4" t="s">
        <v>38</v>
      </c>
      <c r="B13" s="7">
        <v>1</v>
      </c>
      <c r="C13" s="7">
        <v>11</v>
      </c>
      <c r="D13" s="47">
        <v>0</v>
      </c>
      <c r="E13" s="55">
        <v>5000</v>
      </c>
      <c r="F13" s="63">
        <v>1335.4</v>
      </c>
      <c r="G13" s="63">
        <v>0</v>
      </c>
      <c r="H13" s="63">
        <v>0</v>
      </c>
      <c r="I13" s="9">
        <f t="shared" si="2"/>
        <v>0</v>
      </c>
      <c r="J13" s="9">
        <v>0</v>
      </c>
      <c r="K13" s="9">
        <v>0</v>
      </c>
      <c r="L13" s="25"/>
    </row>
    <row r="14" spans="1:12">
      <c r="A14" s="4" t="s">
        <v>37</v>
      </c>
      <c r="B14" s="7">
        <v>1</v>
      </c>
      <c r="C14" s="7">
        <v>13</v>
      </c>
      <c r="D14" s="47">
        <v>29782.5</v>
      </c>
      <c r="E14" s="55">
        <v>47439.3</v>
      </c>
      <c r="F14" s="63">
        <v>50154.1</v>
      </c>
      <c r="G14" s="63">
        <v>32592.9</v>
      </c>
      <c r="H14" s="63">
        <v>30353.200000000001</v>
      </c>
      <c r="I14" s="9">
        <f t="shared" si="2"/>
        <v>60.51987773681514</v>
      </c>
      <c r="J14" s="9">
        <f t="shared" si="3"/>
        <v>93.128257994839373</v>
      </c>
      <c r="K14" s="9">
        <f t="shared" si="4"/>
        <v>101.91622597162764</v>
      </c>
      <c r="L14" s="25"/>
    </row>
    <row r="15" spans="1:12" ht="24">
      <c r="A15" s="3" t="s">
        <v>36</v>
      </c>
      <c r="B15" s="6">
        <v>3</v>
      </c>
      <c r="C15" s="6"/>
      <c r="D15" s="46">
        <f>SUM(D16:D18)</f>
        <v>24759.499999999996</v>
      </c>
      <c r="E15" s="54">
        <f>SUM(E16:E18)</f>
        <v>34655.1</v>
      </c>
      <c r="F15" s="54">
        <f t="shared" ref="F15:H15" si="5">SUM(F16:F18)</f>
        <v>33780.400000000001</v>
      </c>
      <c r="G15" s="54">
        <f t="shared" si="5"/>
        <v>25242.7</v>
      </c>
      <c r="H15" s="54">
        <f t="shared" si="5"/>
        <v>24301.999999999996</v>
      </c>
      <c r="I15" s="10">
        <f t="shared" si="2"/>
        <v>71.941125623142398</v>
      </c>
      <c r="J15" s="10">
        <f t="shared" si="3"/>
        <v>96.273378045930087</v>
      </c>
      <c r="K15" s="10">
        <f t="shared" si="4"/>
        <v>98.152224398715646</v>
      </c>
      <c r="L15" s="25"/>
    </row>
    <row r="16" spans="1:12">
      <c r="A16" s="4" t="s">
        <v>35</v>
      </c>
      <c r="B16" s="7">
        <v>3</v>
      </c>
      <c r="C16" s="7">
        <v>4</v>
      </c>
      <c r="D16" s="47">
        <v>4599.3999999999996</v>
      </c>
      <c r="E16" s="55">
        <v>6259</v>
      </c>
      <c r="F16" s="63">
        <v>6606.8</v>
      </c>
      <c r="G16" s="63">
        <v>5201.7</v>
      </c>
      <c r="H16" s="63">
        <v>4928.6000000000004</v>
      </c>
      <c r="I16" s="9">
        <f t="shared" si="2"/>
        <v>74.598898104982752</v>
      </c>
      <c r="J16" s="9">
        <f t="shared" si="3"/>
        <v>94.749793336793758</v>
      </c>
      <c r="K16" s="9">
        <f t="shared" si="4"/>
        <v>107.15745532025917</v>
      </c>
      <c r="L16" s="25"/>
    </row>
    <row r="17" spans="1:12" ht="24">
      <c r="A17" s="4" t="s">
        <v>34</v>
      </c>
      <c r="B17" s="7">
        <v>3</v>
      </c>
      <c r="C17" s="7">
        <v>9</v>
      </c>
      <c r="D17" s="47">
        <v>17242.8</v>
      </c>
      <c r="E17" s="55">
        <v>23827.7</v>
      </c>
      <c r="F17" s="63">
        <v>23827.7</v>
      </c>
      <c r="G17" s="63">
        <v>17998.7</v>
      </c>
      <c r="H17" s="63">
        <v>17385.099999999999</v>
      </c>
      <c r="I17" s="9">
        <f t="shared" si="2"/>
        <v>72.961721022171673</v>
      </c>
      <c r="J17" s="9">
        <f t="shared" si="3"/>
        <v>96.59086489579802</v>
      </c>
      <c r="K17" s="9">
        <f t="shared" si="4"/>
        <v>100.82527199758739</v>
      </c>
      <c r="L17" s="25"/>
    </row>
    <row r="18" spans="1:12" ht="24">
      <c r="A18" s="4" t="s">
        <v>33</v>
      </c>
      <c r="B18" s="7">
        <v>3</v>
      </c>
      <c r="C18" s="7">
        <v>14</v>
      </c>
      <c r="D18" s="47">
        <v>2917.3</v>
      </c>
      <c r="E18" s="55">
        <v>4568.3999999999996</v>
      </c>
      <c r="F18" s="63">
        <v>3345.9</v>
      </c>
      <c r="G18" s="63">
        <v>2042.3</v>
      </c>
      <c r="H18" s="63">
        <v>1988.3</v>
      </c>
      <c r="I18" s="9">
        <f t="shared" si="2"/>
        <v>59.424967871125858</v>
      </c>
      <c r="J18" s="9">
        <f t="shared" si="3"/>
        <v>97.35592224452823</v>
      </c>
      <c r="K18" s="9">
        <f t="shared" si="4"/>
        <v>68.155486237274189</v>
      </c>
      <c r="L18" s="25"/>
    </row>
    <row r="19" spans="1:12">
      <c r="A19" s="3" t="s">
        <v>32</v>
      </c>
      <c r="B19" s="6">
        <v>4</v>
      </c>
      <c r="C19" s="6"/>
      <c r="D19" s="46">
        <f>SUM(D20:D25)</f>
        <v>160868.1</v>
      </c>
      <c r="E19" s="54">
        <f>SUM(E20:E25)</f>
        <v>226977.19999999998</v>
      </c>
      <c r="F19" s="54">
        <f t="shared" ref="F19:H19" si="6">SUM(F20:F25)</f>
        <v>253787.4</v>
      </c>
      <c r="G19" s="54">
        <f t="shared" si="6"/>
        <v>191182.7</v>
      </c>
      <c r="H19" s="54">
        <f t="shared" si="6"/>
        <v>148676.70000000001</v>
      </c>
      <c r="I19" s="10">
        <f t="shared" si="2"/>
        <v>58.583168431529707</v>
      </c>
      <c r="J19" s="10">
        <f t="shared" si="3"/>
        <v>77.766816767416714</v>
      </c>
      <c r="K19" s="10">
        <f t="shared" si="4"/>
        <v>92.42149313630236</v>
      </c>
      <c r="L19" s="25"/>
    </row>
    <row r="20" spans="1:12">
      <c r="A20" s="4" t="s">
        <v>31</v>
      </c>
      <c r="B20" s="7">
        <v>4</v>
      </c>
      <c r="C20" s="7">
        <v>1</v>
      </c>
      <c r="D20" s="47">
        <v>4091.4</v>
      </c>
      <c r="E20" s="55">
        <v>7534.5</v>
      </c>
      <c r="F20" s="63">
        <v>7394</v>
      </c>
      <c r="G20" s="63">
        <v>5686.5</v>
      </c>
      <c r="H20" s="63">
        <v>4209</v>
      </c>
      <c r="I20" s="9">
        <f t="shared" si="2"/>
        <v>56.924533405463897</v>
      </c>
      <c r="J20" s="9">
        <f t="shared" si="3"/>
        <v>74.017409654444734</v>
      </c>
      <c r="K20" s="9">
        <f t="shared" si="4"/>
        <v>102.8743217480569</v>
      </c>
      <c r="L20" s="25"/>
    </row>
    <row r="21" spans="1:12">
      <c r="A21" s="4" t="s">
        <v>30</v>
      </c>
      <c r="B21" s="7">
        <v>4</v>
      </c>
      <c r="C21" s="7">
        <v>5</v>
      </c>
      <c r="D21" s="47">
        <v>25120.6</v>
      </c>
      <c r="E21" s="55">
        <v>25989.1</v>
      </c>
      <c r="F21" s="63">
        <v>29105.4</v>
      </c>
      <c r="G21" s="63">
        <v>24097.8</v>
      </c>
      <c r="H21" s="63">
        <v>19764.2</v>
      </c>
      <c r="I21" s="9">
        <f t="shared" si="2"/>
        <v>67.905612017014022</v>
      </c>
      <c r="J21" s="9">
        <f t="shared" si="3"/>
        <v>82.016615624662833</v>
      </c>
      <c r="K21" s="9">
        <f t="shared" si="4"/>
        <v>78.677260893450011</v>
      </c>
      <c r="L21" s="25"/>
    </row>
    <row r="22" spans="1:12">
      <c r="A22" s="4" t="s">
        <v>29</v>
      </c>
      <c r="B22" s="7">
        <v>4</v>
      </c>
      <c r="C22" s="7">
        <v>8</v>
      </c>
      <c r="D22" s="47">
        <v>7928.8</v>
      </c>
      <c r="E22" s="55">
        <v>10800</v>
      </c>
      <c r="F22" s="63">
        <v>12794.4</v>
      </c>
      <c r="G22" s="63">
        <v>9525.9</v>
      </c>
      <c r="H22" s="63">
        <v>9525.9</v>
      </c>
      <c r="I22" s="9">
        <f t="shared" si="2"/>
        <v>74.453667229412872</v>
      </c>
      <c r="J22" s="9">
        <f t="shared" si="3"/>
        <v>100</v>
      </c>
      <c r="K22" s="9">
        <f t="shared" si="4"/>
        <v>120.1430229038442</v>
      </c>
      <c r="L22" s="25"/>
    </row>
    <row r="23" spans="1:12">
      <c r="A23" s="4" t="s">
        <v>50</v>
      </c>
      <c r="B23" s="7">
        <v>4</v>
      </c>
      <c r="C23" s="7">
        <v>9</v>
      </c>
      <c r="D23" s="47">
        <v>79201.8</v>
      </c>
      <c r="E23" s="55">
        <v>109985.3</v>
      </c>
      <c r="F23" s="63">
        <v>132060.9</v>
      </c>
      <c r="G23" s="63">
        <v>96176.6</v>
      </c>
      <c r="H23" s="63">
        <v>63886.6</v>
      </c>
      <c r="I23" s="9">
        <f t="shared" si="2"/>
        <v>48.37662018053792</v>
      </c>
      <c r="J23" s="9">
        <f t="shared" si="3"/>
        <v>66.426344869750025</v>
      </c>
      <c r="K23" s="9">
        <f t="shared" si="4"/>
        <v>80.663065738404924</v>
      </c>
      <c r="L23" s="25"/>
    </row>
    <row r="24" spans="1:12">
      <c r="A24" s="4" t="s">
        <v>28</v>
      </c>
      <c r="B24" s="7">
        <v>4</v>
      </c>
      <c r="C24" s="7">
        <v>10</v>
      </c>
      <c r="D24" s="47">
        <v>2840.1</v>
      </c>
      <c r="E24" s="55">
        <v>6304.3</v>
      </c>
      <c r="F24" s="63">
        <v>6654.3</v>
      </c>
      <c r="G24" s="63">
        <v>4056.1</v>
      </c>
      <c r="H24" s="63">
        <v>3516.2</v>
      </c>
      <c r="I24" s="9">
        <f t="shared" si="2"/>
        <v>52.841020092271165</v>
      </c>
      <c r="J24" s="9">
        <f t="shared" si="3"/>
        <v>86.689184191711249</v>
      </c>
      <c r="K24" s="9">
        <f t="shared" si="4"/>
        <v>123.80549980634486</v>
      </c>
      <c r="L24" s="25"/>
    </row>
    <row r="25" spans="1:12">
      <c r="A25" s="4" t="s">
        <v>27</v>
      </c>
      <c r="B25" s="7">
        <v>4</v>
      </c>
      <c r="C25" s="7">
        <v>12</v>
      </c>
      <c r="D25" s="47">
        <v>41685.4</v>
      </c>
      <c r="E25" s="55">
        <v>66364</v>
      </c>
      <c r="F25" s="63">
        <v>65778.399999999994</v>
      </c>
      <c r="G25" s="63">
        <v>51639.8</v>
      </c>
      <c r="H25" s="63">
        <v>47774.8</v>
      </c>
      <c r="I25" s="9">
        <f t="shared" si="2"/>
        <v>72.629921068314232</v>
      </c>
      <c r="J25" s="9">
        <f t="shared" si="3"/>
        <v>92.515462879406968</v>
      </c>
      <c r="K25" s="9">
        <f t="shared" si="4"/>
        <v>114.6079922466859</v>
      </c>
      <c r="L25" s="25"/>
    </row>
    <row r="26" spans="1:12">
      <c r="A26" s="3" t="s">
        <v>26</v>
      </c>
      <c r="B26" s="6">
        <v>5</v>
      </c>
      <c r="C26" s="6"/>
      <c r="D26" s="46">
        <f>SUM(D27:D30)</f>
        <v>376832.5</v>
      </c>
      <c r="E26" s="54">
        <f>SUM(E27:E30)</f>
        <v>416601.5</v>
      </c>
      <c r="F26" s="54">
        <f t="shared" ref="F26:H26" si="7">SUM(F27:F30)</f>
        <v>793570.6</v>
      </c>
      <c r="G26" s="54">
        <f t="shared" si="7"/>
        <v>517002.1</v>
      </c>
      <c r="H26" s="54">
        <f t="shared" si="7"/>
        <v>411020.6</v>
      </c>
      <c r="I26" s="10">
        <f t="shared" si="2"/>
        <v>51.793829055663096</v>
      </c>
      <c r="J26" s="10">
        <f t="shared" si="3"/>
        <v>79.500760248362624</v>
      </c>
      <c r="K26" s="10">
        <f t="shared" si="4"/>
        <v>109.07249242037244</v>
      </c>
      <c r="L26" s="25"/>
    </row>
    <row r="27" spans="1:12">
      <c r="A27" s="4" t="s">
        <v>25</v>
      </c>
      <c r="B27" s="7">
        <v>5</v>
      </c>
      <c r="C27" s="7">
        <v>1</v>
      </c>
      <c r="D27" s="47">
        <v>199879.1</v>
      </c>
      <c r="E27" s="55">
        <v>54483.4</v>
      </c>
      <c r="F27" s="63">
        <v>363439.6</v>
      </c>
      <c r="G27" s="63">
        <v>199793.8</v>
      </c>
      <c r="H27" s="63">
        <v>177666.6</v>
      </c>
      <c r="I27" s="9">
        <f t="shared" si="2"/>
        <v>48.884766547178685</v>
      </c>
      <c r="J27" s="9">
        <f t="shared" si="3"/>
        <v>88.924981656087425</v>
      </c>
      <c r="K27" s="9">
        <f t="shared" si="4"/>
        <v>88.887032210971526</v>
      </c>
      <c r="L27" s="25"/>
    </row>
    <row r="28" spans="1:12">
      <c r="A28" s="4" t="s">
        <v>24</v>
      </c>
      <c r="B28" s="7">
        <v>5</v>
      </c>
      <c r="C28" s="7">
        <v>2</v>
      </c>
      <c r="D28" s="47">
        <v>43676.5</v>
      </c>
      <c r="E28" s="55">
        <v>137795.5</v>
      </c>
      <c r="F28" s="63">
        <v>136987.29999999999</v>
      </c>
      <c r="G28" s="63">
        <v>84333.8</v>
      </c>
      <c r="H28" s="63">
        <v>53407.199999999997</v>
      </c>
      <c r="I28" s="9">
        <f t="shared" si="2"/>
        <v>38.986971784975687</v>
      </c>
      <c r="J28" s="9">
        <f t="shared" si="3"/>
        <v>63.328345218643058</v>
      </c>
      <c r="K28" s="9">
        <v>0</v>
      </c>
      <c r="L28" s="25"/>
    </row>
    <row r="29" spans="1:12">
      <c r="A29" s="4" t="s">
        <v>23</v>
      </c>
      <c r="B29" s="7">
        <v>5</v>
      </c>
      <c r="C29" s="7">
        <v>3</v>
      </c>
      <c r="D29" s="47">
        <v>58490.8</v>
      </c>
      <c r="E29" s="55">
        <v>126708.9</v>
      </c>
      <c r="F29" s="63">
        <v>186486.8</v>
      </c>
      <c r="G29" s="63">
        <v>158531.4</v>
      </c>
      <c r="H29" s="63">
        <v>109003</v>
      </c>
      <c r="I29" s="9">
        <f t="shared" si="2"/>
        <v>58.450785792881852</v>
      </c>
      <c r="J29" s="9">
        <f t="shared" si="3"/>
        <v>68.757987376633281</v>
      </c>
      <c r="K29" s="9">
        <f t="shared" si="4"/>
        <v>186.35922230504625</v>
      </c>
      <c r="L29" s="25"/>
    </row>
    <row r="30" spans="1:12">
      <c r="A30" s="4" t="s">
        <v>22</v>
      </c>
      <c r="B30" s="7">
        <v>5</v>
      </c>
      <c r="C30" s="7">
        <v>5</v>
      </c>
      <c r="D30" s="47">
        <v>74786.100000000006</v>
      </c>
      <c r="E30" s="55">
        <v>97613.7</v>
      </c>
      <c r="F30" s="63">
        <v>106656.9</v>
      </c>
      <c r="G30" s="63">
        <v>74343.100000000006</v>
      </c>
      <c r="H30" s="63">
        <v>70943.8</v>
      </c>
      <c r="I30" s="9">
        <f t="shared" si="2"/>
        <v>66.51590286235583</v>
      </c>
      <c r="J30" s="9">
        <f t="shared" si="3"/>
        <v>95.427551447276201</v>
      </c>
      <c r="K30" s="9">
        <f t="shared" si="4"/>
        <v>94.862280557483274</v>
      </c>
      <c r="L30" s="25"/>
    </row>
    <row r="31" spans="1:12">
      <c r="A31" s="3" t="s">
        <v>21</v>
      </c>
      <c r="B31" s="6">
        <v>6</v>
      </c>
      <c r="C31" s="6"/>
      <c r="D31" s="46">
        <f>D32</f>
        <v>2417.6</v>
      </c>
      <c r="E31" s="54">
        <f>E32</f>
        <v>858.1</v>
      </c>
      <c r="F31" s="54">
        <f t="shared" ref="F31:H31" si="8">F32</f>
        <v>1689.1</v>
      </c>
      <c r="G31" s="54">
        <f t="shared" si="8"/>
        <v>1572.7</v>
      </c>
      <c r="H31" s="54">
        <f t="shared" si="8"/>
        <v>1472.5</v>
      </c>
      <c r="I31" s="10">
        <f t="shared" si="2"/>
        <v>87.176602924634423</v>
      </c>
      <c r="J31" s="10">
        <f t="shared" si="3"/>
        <v>93.628791250715324</v>
      </c>
      <c r="K31" s="10">
        <f t="shared" si="4"/>
        <v>60.907511581733957</v>
      </c>
      <c r="L31" s="25"/>
    </row>
    <row r="32" spans="1:12">
      <c r="A32" s="4" t="s">
        <v>20</v>
      </c>
      <c r="B32" s="7">
        <v>6</v>
      </c>
      <c r="C32" s="7">
        <v>5</v>
      </c>
      <c r="D32" s="47">
        <v>2417.6</v>
      </c>
      <c r="E32" s="55">
        <v>858.1</v>
      </c>
      <c r="F32" s="63">
        <v>1689.1</v>
      </c>
      <c r="G32" s="63">
        <v>1572.7</v>
      </c>
      <c r="H32" s="63">
        <v>1472.5</v>
      </c>
      <c r="I32" s="9">
        <f t="shared" si="2"/>
        <v>87.176602924634423</v>
      </c>
      <c r="J32" s="9">
        <f t="shared" si="3"/>
        <v>93.628791250715324</v>
      </c>
      <c r="K32" s="9">
        <f t="shared" si="4"/>
        <v>60.907511581733957</v>
      </c>
      <c r="L32" s="25"/>
    </row>
    <row r="33" spans="1:12">
      <c r="A33" s="3" t="s">
        <v>19</v>
      </c>
      <c r="B33" s="6">
        <v>7</v>
      </c>
      <c r="C33" s="6"/>
      <c r="D33" s="46">
        <f>SUM(D34:D38)</f>
        <v>1129216.4000000001</v>
      </c>
      <c r="E33" s="54">
        <f>SUM(E34:E38)</f>
        <v>1645128.2999999998</v>
      </c>
      <c r="F33" s="54">
        <f t="shared" ref="F33:H33" si="9">SUM(F34:F38)</f>
        <v>1694451.0000000002</v>
      </c>
      <c r="G33" s="54">
        <f t="shared" si="9"/>
        <v>1220767.3999999999</v>
      </c>
      <c r="H33" s="54">
        <f t="shared" si="9"/>
        <v>1201353.2999999998</v>
      </c>
      <c r="I33" s="10">
        <f t="shared" si="2"/>
        <v>70.899264717598783</v>
      </c>
      <c r="J33" s="10">
        <f t="shared" si="3"/>
        <v>98.409680664801485</v>
      </c>
      <c r="K33" s="10">
        <f t="shared" si="4"/>
        <v>106.38822638424305</v>
      </c>
      <c r="L33" s="25"/>
    </row>
    <row r="34" spans="1:12">
      <c r="A34" s="4" t="s">
        <v>18</v>
      </c>
      <c r="B34" s="7">
        <v>7</v>
      </c>
      <c r="C34" s="7">
        <v>1</v>
      </c>
      <c r="D34" s="47">
        <v>435038.7</v>
      </c>
      <c r="E34" s="55">
        <v>599290.6</v>
      </c>
      <c r="F34" s="63">
        <v>633806.1</v>
      </c>
      <c r="G34" s="63">
        <v>462600.1</v>
      </c>
      <c r="H34" s="63">
        <v>462138.3</v>
      </c>
      <c r="I34" s="9">
        <f t="shared" si="2"/>
        <v>72.914776301458758</v>
      </c>
      <c r="J34" s="9">
        <f t="shared" si="3"/>
        <v>99.900172957161061</v>
      </c>
      <c r="K34" s="9">
        <f t="shared" si="4"/>
        <v>106.22923891598607</v>
      </c>
      <c r="L34" s="25"/>
    </row>
    <row r="35" spans="1:12">
      <c r="A35" s="4" t="s">
        <v>17</v>
      </c>
      <c r="B35" s="7">
        <v>7</v>
      </c>
      <c r="C35" s="7">
        <v>2</v>
      </c>
      <c r="D35" s="47">
        <v>450712.5</v>
      </c>
      <c r="E35" s="55">
        <v>695589.2</v>
      </c>
      <c r="F35" s="63">
        <v>700207.5</v>
      </c>
      <c r="G35" s="63">
        <v>497923.8</v>
      </c>
      <c r="H35" s="63">
        <v>492148.1</v>
      </c>
      <c r="I35" s="9">
        <f t="shared" si="2"/>
        <v>70.286036639139098</v>
      </c>
      <c r="J35" s="9">
        <f t="shared" si="3"/>
        <v>98.840043396198368</v>
      </c>
      <c r="K35" s="9">
        <f t="shared" si="4"/>
        <v>109.19335496574867</v>
      </c>
      <c r="L35" s="25"/>
    </row>
    <row r="36" spans="1:12">
      <c r="A36" s="4" t="s">
        <v>16</v>
      </c>
      <c r="B36" s="7">
        <v>7</v>
      </c>
      <c r="C36" s="7">
        <v>3</v>
      </c>
      <c r="D36" s="47">
        <v>165968.29999999999</v>
      </c>
      <c r="E36" s="55">
        <v>276771</v>
      </c>
      <c r="F36" s="63">
        <v>249856.1</v>
      </c>
      <c r="G36" s="63">
        <v>177374</v>
      </c>
      <c r="H36" s="63">
        <v>169869.3</v>
      </c>
      <c r="I36" s="9">
        <f t="shared" si="2"/>
        <v>67.986853232720748</v>
      </c>
      <c r="J36" s="9">
        <f t="shared" si="3"/>
        <v>95.768996583490235</v>
      </c>
      <c r="K36" s="9">
        <f t="shared" si="4"/>
        <v>102.35044885077451</v>
      </c>
      <c r="L36" s="25"/>
    </row>
    <row r="37" spans="1:12">
      <c r="A37" s="4" t="s">
        <v>15</v>
      </c>
      <c r="B37" s="7">
        <v>7</v>
      </c>
      <c r="C37" s="7">
        <v>7</v>
      </c>
      <c r="D37" s="47">
        <v>26316.799999999999</v>
      </c>
      <c r="E37" s="55">
        <v>24346.400000000001</v>
      </c>
      <c r="F37" s="63">
        <v>24679.599999999999</v>
      </c>
      <c r="G37" s="63">
        <v>22960.9</v>
      </c>
      <c r="H37" s="63">
        <v>21441.7</v>
      </c>
      <c r="I37" s="9">
        <f t="shared" si="2"/>
        <v>86.880257378563684</v>
      </c>
      <c r="J37" s="9">
        <f t="shared" si="3"/>
        <v>93.383534617545479</v>
      </c>
      <c r="K37" s="9">
        <f t="shared" si="4"/>
        <v>81.475331347276267</v>
      </c>
      <c r="L37" s="25"/>
    </row>
    <row r="38" spans="1:12">
      <c r="A38" s="4" t="s">
        <v>14</v>
      </c>
      <c r="B38" s="7">
        <v>7</v>
      </c>
      <c r="C38" s="7">
        <v>9</v>
      </c>
      <c r="D38" s="47">
        <v>51180.1</v>
      </c>
      <c r="E38" s="55">
        <v>49131.1</v>
      </c>
      <c r="F38" s="63">
        <v>85901.7</v>
      </c>
      <c r="G38" s="63">
        <v>59908.6</v>
      </c>
      <c r="H38" s="63">
        <v>55755.9</v>
      </c>
      <c r="I38" s="9">
        <f t="shared" si="2"/>
        <v>64.906631649897506</v>
      </c>
      <c r="J38" s="9">
        <f t="shared" si="3"/>
        <v>93.068274004066197</v>
      </c>
      <c r="K38" s="9">
        <f t="shared" si="4"/>
        <v>108.94058432867462</v>
      </c>
      <c r="L38" s="25"/>
    </row>
    <row r="39" spans="1:12">
      <c r="A39" s="3" t="s">
        <v>13</v>
      </c>
      <c r="B39" s="6">
        <v>8</v>
      </c>
      <c r="C39" s="6"/>
      <c r="D39" s="46">
        <f>SUM(D40:D41)</f>
        <v>114212.1</v>
      </c>
      <c r="E39" s="54">
        <f>SUM(E40:E41)</f>
        <v>164813.20000000001</v>
      </c>
      <c r="F39" s="54">
        <f t="shared" ref="F39:H39" si="10">SUM(F40:F41)</f>
        <v>194695.6</v>
      </c>
      <c r="G39" s="54">
        <f t="shared" si="10"/>
        <v>143553.80000000002</v>
      </c>
      <c r="H39" s="54">
        <f t="shared" si="10"/>
        <v>138745.5</v>
      </c>
      <c r="I39" s="10">
        <f t="shared" si="2"/>
        <v>71.262781490696241</v>
      </c>
      <c r="J39" s="10">
        <f t="shared" si="3"/>
        <v>96.650524054396314</v>
      </c>
      <c r="K39" s="10">
        <f t="shared" si="4"/>
        <v>121.48056116646133</v>
      </c>
      <c r="L39" s="25"/>
    </row>
    <row r="40" spans="1:12">
      <c r="A40" s="4" t="s">
        <v>12</v>
      </c>
      <c r="B40" s="7">
        <v>8</v>
      </c>
      <c r="C40" s="7">
        <v>1</v>
      </c>
      <c r="D40" s="47">
        <v>114061.5</v>
      </c>
      <c r="E40" s="55">
        <v>164536.1</v>
      </c>
      <c r="F40" s="63">
        <v>194418.5</v>
      </c>
      <c r="G40" s="63">
        <v>143276.70000000001</v>
      </c>
      <c r="H40" s="63">
        <v>138552.6</v>
      </c>
      <c r="I40" s="9">
        <f t="shared" si="2"/>
        <v>71.265131661853161</v>
      </c>
      <c r="J40" s="9">
        <f t="shared" si="3"/>
        <v>96.702813507011257</v>
      </c>
      <c r="K40" s="9">
        <f t="shared" si="4"/>
        <v>121.47183756131561</v>
      </c>
      <c r="L40" s="25"/>
    </row>
    <row r="41" spans="1:12">
      <c r="A41" s="4" t="s">
        <v>11</v>
      </c>
      <c r="B41" s="7">
        <v>8</v>
      </c>
      <c r="C41" s="7">
        <v>4</v>
      </c>
      <c r="D41" s="47">
        <v>150.6</v>
      </c>
      <c r="E41" s="55">
        <v>277.10000000000002</v>
      </c>
      <c r="F41" s="63">
        <v>277.10000000000002</v>
      </c>
      <c r="G41" s="63">
        <v>277.10000000000002</v>
      </c>
      <c r="H41" s="63">
        <v>192.9</v>
      </c>
      <c r="I41" s="9">
        <f t="shared" si="2"/>
        <v>69.613857813063873</v>
      </c>
      <c r="J41" s="9">
        <f t="shared" si="3"/>
        <v>69.613857813063873</v>
      </c>
      <c r="K41" s="9">
        <v>0</v>
      </c>
      <c r="L41" s="25"/>
    </row>
    <row r="42" spans="1:12">
      <c r="A42" s="3" t="s">
        <v>10</v>
      </c>
      <c r="B42" s="6">
        <v>9</v>
      </c>
      <c r="C42" s="6"/>
      <c r="D42" s="46">
        <f>D43</f>
        <v>0</v>
      </c>
      <c r="E42" s="54">
        <f>E43</f>
        <v>828.5</v>
      </c>
      <c r="F42" s="54">
        <f t="shared" ref="F42:H42" si="11">F43</f>
        <v>828.5</v>
      </c>
      <c r="G42" s="54">
        <f t="shared" si="11"/>
        <v>69.400000000000006</v>
      </c>
      <c r="H42" s="54">
        <f t="shared" si="11"/>
        <v>0</v>
      </c>
      <c r="I42" s="10">
        <f t="shared" si="2"/>
        <v>0</v>
      </c>
      <c r="J42" s="10">
        <v>0</v>
      </c>
      <c r="K42" s="10">
        <v>0</v>
      </c>
      <c r="L42" s="25"/>
    </row>
    <row r="43" spans="1:12">
      <c r="A43" s="4" t="s">
        <v>9</v>
      </c>
      <c r="B43" s="7">
        <v>9</v>
      </c>
      <c r="C43" s="7">
        <v>9</v>
      </c>
      <c r="D43" s="47">
        <v>0</v>
      </c>
      <c r="E43" s="55">
        <v>828.5</v>
      </c>
      <c r="F43" s="63">
        <v>828.5</v>
      </c>
      <c r="G43" s="63">
        <v>69.400000000000006</v>
      </c>
      <c r="H43" s="63">
        <v>0</v>
      </c>
      <c r="I43" s="9">
        <f t="shared" si="2"/>
        <v>0</v>
      </c>
      <c r="J43" s="9">
        <v>0</v>
      </c>
      <c r="K43" s="9">
        <v>0</v>
      </c>
      <c r="L43" s="25"/>
    </row>
    <row r="44" spans="1:12">
      <c r="A44" s="3" t="s">
        <v>8</v>
      </c>
      <c r="B44" s="6">
        <v>10</v>
      </c>
      <c r="C44" s="6"/>
      <c r="D44" s="46">
        <f>SUM(D45:D48)</f>
        <v>129013.2</v>
      </c>
      <c r="E44" s="54">
        <f>SUM(E45:E48)</f>
        <v>152885.1</v>
      </c>
      <c r="F44" s="54">
        <f t="shared" ref="F44:H44" si="12">SUM(F45:F48)</f>
        <v>159471.70000000001</v>
      </c>
      <c r="G44" s="54">
        <f t="shared" si="12"/>
        <v>107198.1</v>
      </c>
      <c r="H44" s="54">
        <f t="shared" si="12"/>
        <v>102829.9</v>
      </c>
      <c r="I44" s="10">
        <f t="shared" si="2"/>
        <v>64.481597675324196</v>
      </c>
      <c r="J44" s="10">
        <f t="shared" si="3"/>
        <v>95.925114344377363</v>
      </c>
      <c r="K44" s="10">
        <f t="shared" si="4"/>
        <v>79.704944920364738</v>
      </c>
      <c r="L44" s="25"/>
    </row>
    <row r="45" spans="1:12">
      <c r="A45" s="4" t="s">
        <v>7</v>
      </c>
      <c r="B45" s="7">
        <v>10</v>
      </c>
      <c r="C45" s="7">
        <v>1</v>
      </c>
      <c r="D45" s="47">
        <v>2846.1</v>
      </c>
      <c r="E45" s="55">
        <v>4360.5</v>
      </c>
      <c r="F45" s="63">
        <v>4360.5</v>
      </c>
      <c r="G45" s="63">
        <v>2970</v>
      </c>
      <c r="H45" s="63">
        <v>2861.6</v>
      </c>
      <c r="I45" s="9">
        <f t="shared" si="2"/>
        <v>65.625501662653363</v>
      </c>
      <c r="J45" s="9">
        <f t="shared" si="3"/>
        <v>96.350168350168346</v>
      </c>
      <c r="K45" s="9">
        <f t="shared" si="4"/>
        <v>100.54460489793051</v>
      </c>
      <c r="L45" s="25"/>
    </row>
    <row r="46" spans="1:12">
      <c r="A46" s="4" t="s">
        <v>6</v>
      </c>
      <c r="B46" s="7">
        <v>10</v>
      </c>
      <c r="C46" s="7">
        <v>3</v>
      </c>
      <c r="D46" s="47">
        <v>29157.599999999999</v>
      </c>
      <c r="E46" s="55">
        <v>13488.9</v>
      </c>
      <c r="F46" s="63">
        <v>4756</v>
      </c>
      <c r="G46" s="63">
        <v>4756.1000000000004</v>
      </c>
      <c r="H46" s="63">
        <v>4756.1000000000004</v>
      </c>
      <c r="I46" s="9">
        <f t="shared" si="2"/>
        <v>100.00210260723297</v>
      </c>
      <c r="J46" s="9">
        <f t="shared" si="3"/>
        <v>100</v>
      </c>
      <c r="K46" s="9">
        <f t="shared" si="4"/>
        <v>16.311699179630697</v>
      </c>
      <c r="L46" s="25"/>
    </row>
    <row r="47" spans="1:12">
      <c r="A47" s="4" t="s">
        <v>5</v>
      </c>
      <c r="B47" s="7">
        <v>10</v>
      </c>
      <c r="C47" s="7">
        <v>4</v>
      </c>
      <c r="D47" s="47">
        <v>85832.7</v>
      </c>
      <c r="E47" s="55">
        <v>117406.7</v>
      </c>
      <c r="F47" s="63">
        <v>132660.20000000001</v>
      </c>
      <c r="G47" s="63">
        <v>87547.6</v>
      </c>
      <c r="H47" s="63">
        <v>84394.3</v>
      </c>
      <c r="I47" s="9">
        <f t="shared" si="2"/>
        <v>63.616894893871709</v>
      </c>
      <c r="J47" s="9">
        <f t="shared" si="3"/>
        <v>96.398187957179857</v>
      </c>
      <c r="K47" s="9">
        <f t="shared" si="4"/>
        <v>98.324181809496864</v>
      </c>
      <c r="L47" s="25"/>
    </row>
    <row r="48" spans="1:12">
      <c r="A48" s="4" t="s">
        <v>4</v>
      </c>
      <c r="B48" s="7">
        <v>10</v>
      </c>
      <c r="C48" s="7">
        <v>6</v>
      </c>
      <c r="D48" s="47">
        <v>11176.8</v>
      </c>
      <c r="E48" s="55">
        <v>17629</v>
      </c>
      <c r="F48" s="63">
        <v>17695</v>
      </c>
      <c r="G48" s="63">
        <v>11924.4</v>
      </c>
      <c r="H48" s="63">
        <v>10817.9</v>
      </c>
      <c r="I48" s="9">
        <f t="shared" si="2"/>
        <v>61.135348968635206</v>
      </c>
      <c r="J48" s="9">
        <f t="shared" si="3"/>
        <v>90.720707121532314</v>
      </c>
      <c r="K48" s="9">
        <f t="shared" si="4"/>
        <v>96.788884117099698</v>
      </c>
      <c r="L48" s="25"/>
    </row>
    <row r="49" spans="1:12">
      <c r="A49" s="3" t="s">
        <v>3</v>
      </c>
      <c r="B49" s="6">
        <v>11</v>
      </c>
      <c r="C49" s="6"/>
      <c r="D49" s="46">
        <f>D50</f>
        <v>6243.2</v>
      </c>
      <c r="E49" s="54">
        <f>E50</f>
        <v>7556.1</v>
      </c>
      <c r="F49" s="54">
        <f t="shared" ref="F49:H49" si="13">F50</f>
        <v>8504.9</v>
      </c>
      <c r="G49" s="54">
        <f t="shared" si="13"/>
        <v>6452.5</v>
      </c>
      <c r="H49" s="54">
        <f t="shared" si="13"/>
        <v>6452.4</v>
      </c>
      <c r="I49" s="10">
        <f t="shared" si="2"/>
        <v>75.866853225787494</v>
      </c>
      <c r="J49" s="10">
        <f t="shared" si="3"/>
        <v>99.998450213095694</v>
      </c>
      <c r="K49" s="10">
        <f t="shared" si="4"/>
        <v>103.3508457201435</v>
      </c>
      <c r="L49" s="25"/>
    </row>
    <row r="50" spans="1:12">
      <c r="A50" s="4" t="s">
        <v>2</v>
      </c>
      <c r="B50" s="7">
        <v>11</v>
      </c>
      <c r="C50" s="7">
        <v>2</v>
      </c>
      <c r="D50" s="47">
        <v>6243.2</v>
      </c>
      <c r="E50" s="55">
        <v>7556.1</v>
      </c>
      <c r="F50" s="63">
        <v>8504.9</v>
      </c>
      <c r="G50" s="63">
        <v>6452.5</v>
      </c>
      <c r="H50" s="63">
        <v>6452.4</v>
      </c>
      <c r="I50" s="9">
        <f t="shared" si="2"/>
        <v>75.866853225787494</v>
      </c>
      <c r="J50" s="9">
        <f t="shared" si="3"/>
        <v>99.998450213095694</v>
      </c>
      <c r="K50" s="9">
        <f t="shared" si="4"/>
        <v>103.3508457201435</v>
      </c>
      <c r="L50" s="25"/>
    </row>
    <row r="51" spans="1:12">
      <c r="A51" s="3" t="s">
        <v>1</v>
      </c>
      <c r="B51" s="6">
        <v>12</v>
      </c>
      <c r="C51" s="6"/>
      <c r="D51" s="46">
        <f>D52</f>
        <v>9101</v>
      </c>
      <c r="E51" s="54">
        <f>E52</f>
        <v>13241.1</v>
      </c>
      <c r="F51" s="54">
        <f t="shared" ref="F51:G51" si="14">F52</f>
        <v>13241.1</v>
      </c>
      <c r="G51" s="54">
        <f t="shared" si="14"/>
        <v>9670.5</v>
      </c>
      <c r="H51" s="54">
        <f t="shared" ref="H51" si="15">H52</f>
        <v>8956.2000000000007</v>
      </c>
      <c r="I51" s="10">
        <f t="shared" si="2"/>
        <v>67.639395518499228</v>
      </c>
      <c r="J51" s="10">
        <f t="shared" si="3"/>
        <v>92.613618737397246</v>
      </c>
      <c r="K51" s="10">
        <f t="shared" si="4"/>
        <v>98.408966047687073</v>
      </c>
      <c r="L51" s="25"/>
    </row>
    <row r="52" spans="1:12">
      <c r="A52" s="4" t="s">
        <v>0</v>
      </c>
      <c r="B52" s="7">
        <v>12</v>
      </c>
      <c r="C52" s="7">
        <v>2</v>
      </c>
      <c r="D52" s="47">
        <v>9101</v>
      </c>
      <c r="E52" s="55">
        <v>13241.1</v>
      </c>
      <c r="F52" s="63">
        <v>13241.1</v>
      </c>
      <c r="G52" s="63">
        <v>9670.5</v>
      </c>
      <c r="H52" s="63">
        <v>8956.2000000000007</v>
      </c>
      <c r="I52" s="9">
        <f t="shared" si="2"/>
        <v>67.639395518499228</v>
      </c>
      <c r="J52" s="9">
        <f t="shared" si="3"/>
        <v>92.613618737397246</v>
      </c>
      <c r="K52" s="9">
        <f t="shared" si="4"/>
        <v>98.408966047687073</v>
      </c>
      <c r="L52" s="25"/>
    </row>
    <row r="53" spans="1:12" ht="24">
      <c r="A53" s="3" t="s">
        <v>48</v>
      </c>
      <c r="B53" s="11">
        <v>13</v>
      </c>
      <c r="C53" s="11"/>
      <c r="D53" s="46">
        <f>D54</f>
        <v>0</v>
      </c>
      <c r="E53" s="54">
        <f>E54</f>
        <v>1876.5</v>
      </c>
      <c r="F53" s="54">
        <f>F54</f>
        <v>1876.5</v>
      </c>
      <c r="G53" s="54">
        <f>G54</f>
        <v>1876.5</v>
      </c>
      <c r="H53" s="54">
        <f t="shared" ref="H53" si="16">H54</f>
        <v>0</v>
      </c>
      <c r="I53" s="10">
        <f t="shared" si="2"/>
        <v>0</v>
      </c>
      <c r="J53" s="10">
        <f t="shared" si="3"/>
        <v>0</v>
      </c>
      <c r="K53" s="10">
        <v>0</v>
      </c>
      <c r="L53" s="25"/>
    </row>
    <row r="54" spans="1:12" s="24" customFormat="1" ht="24">
      <c r="A54" s="4" t="s">
        <v>49</v>
      </c>
      <c r="B54" s="23">
        <v>13</v>
      </c>
      <c r="C54" s="23">
        <v>1</v>
      </c>
      <c r="D54" s="48">
        <v>0</v>
      </c>
      <c r="E54" s="55">
        <v>1876.5</v>
      </c>
      <c r="F54" s="55">
        <v>1876.5</v>
      </c>
      <c r="G54" s="55">
        <v>1876.5</v>
      </c>
      <c r="H54" s="55">
        <v>0</v>
      </c>
      <c r="I54" s="9">
        <f t="shared" si="2"/>
        <v>0</v>
      </c>
      <c r="J54" s="9">
        <f t="shared" si="3"/>
        <v>0</v>
      </c>
      <c r="K54" s="9">
        <v>0</v>
      </c>
      <c r="L54" s="25"/>
    </row>
    <row r="55" spans="1:12" ht="13.15" customHeight="1">
      <c r="A55" s="12"/>
      <c r="B55" s="16"/>
      <c r="C55" s="16"/>
      <c r="D55" s="49"/>
      <c r="E55" s="56"/>
      <c r="F55" s="56"/>
      <c r="G55" s="56"/>
      <c r="H55" s="56"/>
      <c r="I55" s="22"/>
      <c r="J55" s="22"/>
      <c r="K55" s="22"/>
    </row>
    <row r="56" spans="1:12" ht="13.15" customHeight="1">
      <c r="A56" s="36"/>
      <c r="B56" s="36"/>
      <c r="C56" s="36"/>
      <c r="D56" s="36"/>
      <c r="E56" s="36"/>
      <c r="F56" s="36"/>
      <c r="G56" s="36"/>
      <c r="H56" s="36"/>
      <c r="I56" s="27"/>
      <c r="J56" s="27"/>
      <c r="K56" s="27"/>
    </row>
    <row r="57" spans="1:12" ht="13.15" customHeight="1">
      <c r="A57" s="13"/>
      <c r="B57" s="17"/>
      <c r="C57" s="17"/>
      <c r="D57" s="50"/>
      <c r="E57" s="57"/>
      <c r="F57" s="64"/>
      <c r="G57" s="64"/>
      <c r="H57" s="66"/>
      <c r="I57" s="12"/>
      <c r="J57" s="12"/>
      <c r="K57" s="12"/>
    </row>
    <row r="58" spans="1:12" ht="13.15" customHeight="1">
      <c r="A58" s="14"/>
      <c r="B58" s="18"/>
      <c r="C58" s="18"/>
      <c r="D58" s="51"/>
      <c r="E58" s="58"/>
      <c r="F58" s="65"/>
      <c r="G58" s="65"/>
      <c r="H58" s="65"/>
      <c r="I58" s="14"/>
      <c r="J58" s="14"/>
      <c r="K58" s="14"/>
    </row>
    <row r="59" spans="1:12" ht="13.15" customHeight="1">
      <c r="A59" s="13"/>
      <c r="B59" s="17"/>
      <c r="C59" s="17"/>
      <c r="D59" s="50"/>
      <c r="E59" s="57"/>
      <c r="F59" s="64"/>
      <c r="G59" s="64"/>
      <c r="H59" s="66"/>
      <c r="I59" s="12"/>
      <c r="J59" s="12"/>
      <c r="K59" s="12"/>
    </row>
    <row r="60" spans="1:12" ht="13.15" customHeight="1">
      <c r="A60" s="13"/>
      <c r="B60" s="17"/>
      <c r="C60" s="17"/>
      <c r="D60" s="50"/>
      <c r="E60" s="57"/>
      <c r="F60" s="64"/>
      <c r="G60" s="64"/>
      <c r="H60" s="64"/>
      <c r="I60" s="13"/>
      <c r="J60" s="13"/>
      <c r="K60" s="13"/>
    </row>
    <row r="61" spans="1:12" ht="13.15" customHeight="1">
      <c r="A61" s="12"/>
      <c r="B61" s="16"/>
      <c r="C61" s="16"/>
      <c r="D61" s="49"/>
      <c r="E61" s="59"/>
      <c r="F61" s="66"/>
      <c r="G61" s="66"/>
      <c r="H61" s="66"/>
      <c r="I61" s="12"/>
      <c r="J61" s="12"/>
      <c r="K61" s="12"/>
    </row>
  </sheetData>
  <mergeCells count="8">
    <mergeCell ref="A56:H56"/>
    <mergeCell ref="A1:K1"/>
    <mergeCell ref="D3:D4"/>
    <mergeCell ref="C3:C4"/>
    <mergeCell ref="B3:B4"/>
    <mergeCell ref="A3:A4"/>
    <mergeCell ref="E3:J3"/>
    <mergeCell ref="K3:K4"/>
  </mergeCells>
  <pageMargins left="0.19685039370078741" right="0" top="0.39370078740157483" bottom="0.19685039370078741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2019г.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2019-05-05T10:15:32Z</cp:lastPrinted>
  <dcterms:created xsi:type="dcterms:W3CDTF">2018-03-16T10:13:52Z</dcterms:created>
  <dcterms:modified xsi:type="dcterms:W3CDTF">2019-11-08T11:52:34Z</dcterms:modified>
</cp:coreProperties>
</file>