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ожение 2 (2019-2021)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<sst xmlns="http://schemas.openxmlformats.org/spreadsheetml/2006/main" count="46" uniqueCount="42">
  <si>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ВСЕГО СУБСИДИЙ:</t>
  </si>
  <si>
    <t>окружные</t>
  </si>
  <si>
    <t>федеральные</t>
  </si>
  <si>
    <t>в т.ч. КАПИТАЛЬНОЕ СТРОИТЕЛЬСТВО:</t>
  </si>
  <si>
    <t>в т.ч. ПРОЧИЕ СУБСИДИИ:</t>
  </si>
  <si>
    <t>Субсидии на обеспечение функционирования и развития систем видеонаблюдения в сфере общественного порядка</t>
  </si>
  <si>
    <t>Субсидии на создание условий для деятельности народных дружин</t>
  </si>
  <si>
    <t>Субсидии на дополнительное финансовое обеспечение мероприятий по организации питания обучающихся</t>
  </si>
  <si>
    <t>Субсидии на организацию питания детей в лагерях с дневным пребыванием детей и палаточных лагерях</t>
  </si>
  <si>
    <t>Субсидии на поддержку малого и среднего предпринимательства</t>
  </si>
  <si>
    <t xml:space="preserve">Субсидии на организацию предоставления государственных услуг в МФЦ </t>
  </si>
  <si>
    <t>Субсидии на реализацию полномочий в сфере жилищно-коммунального комплекса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</si>
  <si>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проведения тренировочных сборов и участия в соревнованиях</t>
  </si>
  <si>
    <t>Субсидии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</si>
  <si>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и интеграции мигрантов, профилактики экстремизма</t>
  </si>
  <si>
    <t>Проект 2019 года</t>
  </si>
  <si>
    <t>Проект 2020 года</t>
  </si>
  <si>
    <t>Проект 2021 года</t>
  </si>
  <si>
    <t>Субсидии  на софинансирование расходов из бюджета автономного округа на 2019 год и на плановый период 2020 и 2021 годов</t>
  </si>
  <si>
    <t>Первоначальный план на 2018 год</t>
  </si>
  <si>
    <t>Откл-е                                                                     (Проект 2019-Перв.план 2018)</t>
  </si>
  <si>
    <t>Субсидии на реконструкцию, расширение, модернизацию, строительство объектов коммунального комплекса (капитальные вложения)</t>
  </si>
  <si>
    <t>Субсидии на развитие сферы культуры (музейное дело)</t>
  </si>
  <si>
    <t>Субсидии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</si>
  <si>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Субсидии на реализацию полномочий в области строительства, градостроительной деятельности и жилищных отношений</t>
  </si>
  <si>
    <t>Субсидии на строительство объектов инженерной инфраструктуры на территориях, предназначенных для жилищного строительства (капитальные вложения)</t>
  </si>
  <si>
    <t>Софинансирование субсидии на реализацию мероприятий по обеспечению жильем молодых семей (окружной бюджет)</t>
  </si>
  <si>
    <t xml:space="preserve">Субсидии на реализацию мероприятий по обеспечению жильем молодых семей (федеральный бюджет)   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</si>
  <si>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</si>
  <si>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</si>
  <si>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Субсидии на переселение граждан из непригодного для проживания жилищного фонда и создание наемных домов социального использования</t>
  </si>
  <si>
    <t>Субсидии на развитие сферы культуры (дополнительное образование)</t>
  </si>
  <si>
    <t>Субсидии на развитие сферы культуры (культура)</t>
  </si>
  <si>
    <t>Субсидии на поддержку отрасли культуры (федеральный бюджет)</t>
  </si>
  <si>
    <t>Субсидия  на поддержку отрасли культуры (окружной бюджет)</t>
  </si>
  <si>
    <t>Откл-е                                                                     (Проект 2020-Проект 2019)</t>
  </si>
  <si>
    <t>Откл-е                                                                     (Проект 2021- Проект 2020)</t>
  </si>
  <si>
    <t>(тыс. рублей)</t>
  </si>
  <si>
    <t xml:space="preserve">Наименование </t>
  </si>
  <si>
    <t>Субсидии бюджетам на поддержку формирования современной городской среды (окружной бюджет)</t>
  </si>
  <si>
    <t>Субсидии бюджетам на поддержку формирования современной городской среды (федеральный бюджет)</t>
  </si>
  <si>
    <t xml:space="preserve">                                                                                    Приложение 2                                                                                к пояснительной записке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</si>
</sst>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000000"/>
    <numFmt numFmtId="183" formatCode="0000"/>
    <numFmt numFmtId="184" formatCode="#,##0.0"/>
    <numFmt numFmtId="185" formatCode="_-* #,##0.0_р_._-;\-* #,##0.0_р_._-;_-* &quot;-&quot;??_р_._-;_-@_-"/>
    <numFmt numFmtId="186" formatCode="_-* #,##0.0_р_._-;\-* #,##0.0_р_._-;_-* &quot;-&quot;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_р_._-;\-* #,##0.00_р_._-;_-* &quot;-&quot;?_р_._-;_-@_-"/>
    <numFmt numFmtId="194" formatCode="_(* #,##0.000_);_(* \(#,##0.000\);_(* &quot;-&quot;??_);_(@_)"/>
    <numFmt numFmtId="195" formatCode="_-* #,##0.0\ _₽_-;\-* #,##0.0\ _₽_-;_-* &quot;-&quot;?\ _₽_-;_-@_-"/>
    <numFmt numFmtId="196" formatCode="000"/>
    <numFmt numFmtId="197" formatCode="#,##0.00_ ;\-#,##0.00\ 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15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184" fontId="2" fillId="0" borderId="0" xfId="0" applyNumberFormat="1" applyFont="1" applyBorder="1" applyAlignment="1">
      <alignment horizontal="right" vertical="top" wrapText="1"/>
    </xf>
    <xf numFmtId="184" fontId="1" fillId="0" borderId="0" xfId="0" applyNumberFormat="1" applyFont="1" applyBorder="1" applyAlignment="1">
      <alignment horizontal="center" vertical="center"/>
    </xf>
    <xf numFmtId="184" fontId="6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 wrapText="1"/>
    </xf>
    <xf numFmtId="184" fontId="1" fillId="0" borderId="11" xfId="61" applyNumberFormat="1" applyFont="1" applyFill="1" applyBorder="1" applyAlignment="1">
      <alignment horizontal="center" vertical="center"/>
    </xf>
    <xf numFmtId="179" fontId="1" fillId="0" borderId="0" xfId="6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4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179" fontId="7" fillId="0" borderId="0" xfId="6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4" fontId="1" fillId="25" borderId="11" xfId="61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justify" vertical="center"/>
    </xf>
    <xf numFmtId="0" fontId="1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1" xfId="61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84" fontId="1" fillId="0" borderId="12" xfId="0" applyNumberFormat="1" applyFont="1" applyFill="1" applyBorder="1" applyAlignment="1">
      <alignment horizontal="center" vertical="center" wrapText="1"/>
    </xf>
    <xf numFmtId="184" fontId="1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75" zoomScaleNormal="75" zoomScalePageLayoutView="0" workbookViewId="0" topLeftCell="A1">
      <pane xSplit="8" ySplit="6" topLeftCell="P22" activePane="bottomRight" state="frozen"/>
      <selection pane="topLeft" activeCell="A1" sqref="A1"/>
      <selection pane="topRight" activeCell="N1" sqref="N1"/>
      <selection pane="bottomLeft" activeCell="A4" sqref="A4"/>
      <selection pane="bottomRight" activeCell="E4" sqref="E4"/>
    </sheetView>
  </sheetViews>
  <sheetFormatPr defaultColWidth="9.140625" defaultRowHeight="12.75"/>
  <cols>
    <col min="1" max="1" width="136.00390625" style="1" customWidth="1"/>
    <col min="2" max="2" width="17.28125" style="3" customWidth="1"/>
    <col min="3" max="3" width="15.7109375" style="3" customWidth="1"/>
    <col min="4" max="4" width="16.57421875" style="4" customWidth="1"/>
    <col min="5" max="5" width="15.140625" style="3" customWidth="1"/>
    <col min="6" max="6" width="16.57421875" style="4" customWidth="1"/>
    <col min="7" max="7" width="15.28125" style="3" customWidth="1"/>
    <col min="8" max="8" width="16.00390625" style="4" customWidth="1"/>
    <col min="9" max="9" width="9.140625" style="1" customWidth="1"/>
    <col min="10" max="10" width="13.57421875" style="1" customWidth="1"/>
    <col min="11" max="16384" width="9.140625" style="1" customWidth="1"/>
  </cols>
  <sheetData>
    <row r="1" spans="5:9" ht="27" customHeight="1">
      <c r="E1" s="24" t="s">
        <v>41</v>
      </c>
      <c r="F1" s="24"/>
      <c r="G1" s="24"/>
      <c r="H1" s="24"/>
      <c r="I1" s="5"/>
    </row>
    <row r="2" spans="6:9" ht="12" customHeight="1">
      <c r="F2" s="2"/>
      <c r="G2" s="2"/>
      <c r="H2" s="2"/>
      <c r="I2" s="5"/>
    </row>
    <row r="3" spans="1:8" ht="19.5" customHeight="1">
      <c r="A3" s="25" t="s">
        <v>18</v>
      </c>
      <c r="B3" s="25"/>
      <c r="C3" s="25"/>
      <c r="D3" s="25"/>
      <c r="E3" s="25"/>
      <c r="F3" s="25"/>
      <c r="G3" s="25"/>
      <c r="H3" s="25"/>
    </row>
    <row r="4" spans="1:8" ht="13.5" customHeight="1">
      <c r="A4" s="7"/>
      <c r="B4" s="6"/>
      <c r="C4" s="6"/>
      <c r="D4" s="8"/>
      <c r="E4" s="6"/>
      <c r="F4" s="8"/>
      <c r="G4" s="6"/>
      <c r="H4" s="9" t="s">
        <v>37</v>
      </c>
    </row>
    <row r="5" spans="1:8" s="13" customFormat="1" ht="13.5" customHeight="1">
      <c r="A5" s="26" t="s">
        <v>38</v>
      </c>
      <c r="B5" s="27" t="s">
        <v>19</v>
      </c>
      <c r="C5" s="27" t="s">
        <v>15</v>
      </c>
      <c r="D5" s="27" t="s">
        <v>20</v>
      </c>
      <c r="E5" s="27" t="s">
        <v>16</v>
      </c>
      <c r="F5" s="27" t="s">
        <v>35</v>
      </c>
      <c r="G5" s="27" t="s">
        <v>17</v>
      </c>
      <c r="H5" s="27" t="s">
        <v>36</v>
      </c>
    </row>
    <row r="6" spans="1:8" s="13" customFormat="1" ht="33" customHeight="1">
      <c r="A6" s="26"/>
      <c r="B6" s="28"/>
      <c r="C6" s="28"/>
      <c r="D6" s="28"/>
      <c r="E6" s="28"/>
      <c r="F6" s="28"/>
      <c r="G6" s="28"/>
      <c r="H6" s="28"/>
    </row>
    <row r="7" spans="1:13" s="13" customFormat="1" ht="30" customHeight="1">
      <c r="A7" s="10" t="s">
        <v>21</v>
      </c>
      <c r="B7" s="11">
        <v>0</v>
      </c>
      <c r="C7" s="11">
        <v>0</v>
      </c>
      <c r="D7" s="11">
        <f>C7-B7</f>
        <v>0</v>
      </c>
      <c r="E7" s="11">
        <v>0</v>
      </c>
      <c r="F7" s="11">
        <f aca="true" t="shared" si="0" ref="F7:F41">E7-C7</f>
        <v>0</v>
      </c>
      <c r="G7" s="11">
        <v>81954.3</v>
      </c>
      <c r="H7" s="11">
        <f aca="true" t="shared" si="1" ref="H7:H41">G7-E7</f>
        <v>81954.3</v>
      </c>
      <c r="I7" s="12"/>
      <c r="J7" s="12"/>
      <c r="K7" s="12"/>
      <c r="L7" s="12"/>
      <c r="M7" s="12"/>
    </row>
    <row r="8" spans="1:13" s="13" customFormat="1" ht="21" customHeight="1">
      <c r="A8" s="10" t="s">
        <v>11</v>
      </c>
      <c r="B8" s="11">
        <v>53973.4</v>
      </c>
      <c r="C8" s="11">
        <v>50000</v>
      </c>
      <c r="D8" s="11">
        <f aca="true" t="shared" si="2" ref="D8:D41">C8-B8</f>
        <v>-3973.4000000000015</v>
      </c>
      <c r="E8" s="11">
        <v>49104.4</v>
      </c>
      <c r="F8" s="11">
        <f t="shared" si="0"/>
        <v>-895.5999999999985</v>
      </c>
      <c r="G8" s="11">
        <v>48110.2</v>
      </c>
      <c r="H8" s="11">
        <f t="shared" si="1"/>
        <v>-994.2000000000044</v>
      </c>
      <c r="I8" s="12"/>
      <c r="J8" s="12"/>
      <c r="K8" s="12"/>
      <c r="L8" s="12"/>
      <c r="M8" s="12"/>
    </row>
    <row r="9" spans="1:13" s="13" customFormat="1" ht="21.75" customHeight="1">
      <c r="A9" s="10" t="s">
        <v>39</v>
      </c>
      <c r="B9" s="14">
        <v>9801.1</v>
      </c>
      <c r="C9" s="11">
        <v>12433.5</v>
      </c>
      <c r="D9" s="11">
        <f t="shared" si="2"/>
        <v>2632.3999999999996</v>
      </c>
      <c r="E9" s="11">
        <v>11765.3</v>
      </c>
      <c r="F9" s="11">
        <f t="shared" si="0"/>
        <v>-668.2000000000007</v>
      </c>
      <c r="G9" s="11">
        <v>9541.6</v>
      </c>
      <c r="H9" s="11">
        <f t="shared" si="1"/>
        <v>-2223.699999999999</v>
      </c>
      <c r="I9" s="12"/>
      <c r="J9" s="12"/>
      <c r="K9" s="12"/>
      <c r="L9" s="12"/>
      <c r="M9" s="12"/>
    </row>
    <row r="10" spans="1:13" s="13" customFormat="1" ht="21.75" customHeight="1">
      <c r="A10" s="10" t="s">
        <v>40</v>
      </c>
      <c r="B10" s="14">
        <v>4200.5</v>
      </c>
      <c r="C10" s="11">
        <v>0</v>
      </c>
      <c r="D10" s="11">
        <f t="shared" si="2"/>
        <v>-4200.5</v>
      </c>
      <c r="E10" s="11">
        <v>0</v>
      </c>
      <c r="F10" s="11">
        <f t="shared" si="0"/>
        <v>0</v>
      </c>
      <c r="G10" s="11">
        <v>0</v>
      </c>
      <c r="H10" s="11">
        <f t="shared" si="1"/>
        <v>0</v>
      </c>
      <c r="I10" s="12"/>
      <c r="J10" s="12"/>
      <c r="K10" s="12"/>
      <c r="L10" s="12"/>
      <c r="M10" s="12"/>
    </row>
    <row r="11" spans="1:13" s="13" customFormat="1" ht="49.5" customHeight="1">
      <c r="A11" s="15" t="s">
        <v>12</v>
      </c>
      <c r="B11" s="11">
        <v>635</v>
      </c>
      <c r="C11" s="11">
        <v>572.9</v>
      </c>
      <c r="D11" s="11">
        <f t="shared" si="2"/>
        <v>-62.10000000000002</v>
      </c>
      <c r="E11" s="11">
        <v>954.3</v>
      </c>
      <c r="F11" s="11">
        <f t="shared" si="0"/>
        <v>381.4</v>
      </c>
      <c r="G11" s="11">
        <v>954.3</v>
      </c>
      <c r="H11" s="11">
        <f t="shared" si="1"/>
        <v>0</v>
      </c>
      <c r="I11" s="12"/>
      <c r="J11" s="12"/>
      <c r="K11" s="12"/>
      <c r="L11" s="12"/>
      <c r="M11" s="12"/>
    </row>
    <row r="12" spans="1:13" s="13" customFormat="1" ht="45.75" customHeight="1">
      <c r="A12" s="15" t="s">
        <v>14</v>
      </c>
      <c r="B12" s="11">
        <v>0</v>
      </c>
      <c r="C12" s="11">
        <v>80</v>
      </c>
      <c r="D12" s="11">
        <f t="shared" si="2"/>
        <v>80</v>
      </c>
      <c r="E12" s="11">
        <v>0</v>
      </c>
      <c r="F12" s="11">
        <f t="shared" si="0"/>
        <v>-80</v>
      </c>
      <c r="G12" s="11">
        <v>0</v>
      </c>
      <c r="H12" s="11">
        <f t="shared" si="1"/>
        <v>0</v>
      </c>
      <c r="I12" s="12"/>
      <c r="J12" s="12"/>
      <c r="K12" s="12"/>
      <c r="L12" s="12"/>
      <c r="M12" s="12"/>
    </row>
    <row r="13" spans="1:13" s="13" customFormat="1" ht="21.75" customHeight="1">
      <c r="A13" s="10" t="s">
        <v>6</v>
      </c>
      <c r="B13" s="14">
        <v>117.6</v>
      </c>
      <c r="C13" s="14">
        <v>116.2</v>
      </c>
      <c r="D13" s="11">
        <f t="shared" si="2"/>
        <v>-1.3999999999999915</v>
      </c>
      <c r="E13" s="14">
        <v>117.7</v>
      </c>
      <c r="F13" s="11">
        <f t="shared" si="0"/>
        <v>1.5</v>
      </c>
      <c r="G13" s="14">
        <v>134</v>
      </c>
      <c r="H13" s="11">
        <f t="shared" si="1"/>
        <v>16.299999999999997</v>
      </c>
      <c r="I13" s="12"/>
      <c r="J13" s="12"/>
      <c r="K13" s="12"/>
      <c r="L13" s="12"/>
      <c r="M13" s="12"/>
    </row>
    <row r="14" spans="1:13" s="13" customFormat="1" ht="39" customHeight="1">
      <c r="A14" s="10" t="s">
        <v>13</v>
      </c>
      <c r="B14" s="14">
        <v>280</v>
      </c>
      <c r="C14" s="14">
        <v>826</v>
      </c>
      <c r="D14" s="11">
        <f t="shared" si="2"/>
        <v>546</v>
      </c>
      <c r="E14" s="14">
        <v>826</v>
      </c>
      <c r="F14" s="11">
        <f t="shared" si="0"/>
        <v>0</v>
      </c>
      <c r="G14" s="14">
        <v>826</v>
      </c>
      <c r="H14" s="11">
        <f t="shared" si="1"/>
        <v>0</v>
      </c>
      <c r="I14" s="12"/>
      <c r="J14" s="12"/>
      <c r="K14" s="12"/>
      <c r="L14" s="12"/>
      <c r="M14" s="12"/>
    </row>
    <row r="15" spans="1:13" s="13" customFormat="1" ht="24.75" customHeight="1">
      <c r="A15" s="10" t="s">
        <v>5</v>
      </c>
      <c r="B15" s="14">
        <v>443.5</v>
      </c>
      <c r="C15" s="14">
        <v>434.3</v>
      </c>
      <c r="D15" s="11">
        <f t="shared" si="2"/>
        <v>-9.199999999999989</v>
      </c>
      <c r="E15" s="14">
        <v>434.3</v>
      </c>
      <c r="F15" s="11">
        <f t="shared" si="0"/>
        <v>0</v>
      </c>
      <c r="G15" s="14">
        <v>434.3</v>
      </c>
      <c r="H15" s="11">
        <f t="shared" si="1"/>
        <v>0</v>
      </c>
      <c r="I15" s="12"/>
      <c r="J15" s="12"/>
      <c r="K15" s="12"/>
      <c r="L15" s="12"/>
      <c r="M15" s="12"/>
    </row>
    <row r="16" spans="1:13" s="17" customFormat="1" ht="21" customHeight="1">
      <c r="A16" s="10" t="s">
        <v>31</v>
      </c>
      <c r="B16" s="11">
        <v>0</v>
      </c>
      <c r="C16" s="11">
        <v>1389</v>
      </c>
      <c r="D16" s="11">
        <f t="shared" si="2"/>
        <v>1389</v>
      </c>
      <c r="E16" s="11">
        <v>967.9</v>
      </c>
      <c r="F16" s="11">
        <f t="shared" si="0"/>
        <v>-421.1</v>
      </c>
      <c r="G16" s="11">
        <v>600.3</v>
      </c>
      <c r="H16" s="11">
        <f t="shared" si="1"/>
        <v>-367.6</v>
      </c>
      <c r="I16" s="16"/>
      <c r="J16" s="16"/>
      <c r="K16" s="16"/>
      <c r="L16" s="16"/>
      <c r="M16" s="16"/>
    </row>
    <row r="17" spans="1:13" s="17" customFormat="1" ht="21" customHeight="1">
      <c r="A17" s="10" t="s">
        <v>32</v>
      </c>
      <c r="B17" s="11">
        <v>354.1</v>
      </c>
      <c r="C17" s="11">
        <v>299.4</v>
      </c>
      <c r="D17" s="11">
        <f t="shared" si="2"/>
        <v>-54.700000000000045</v>
      </c>
      <c r="E17" s="11">
        <v>300.5</v>
      </c>
      <c r="F17" s="11">
        <f t="shared" si="0"/>
        <v>1.1000000000000227</v>
      </c>
      <c r="G17" s="11">
        <v>300</v>
      </c>
      <c r="H17" s="11">
        <f t="shared" si="1"/>
        <v>-0.5</v>
      </c>
      <c r="I17" s="16"/>
      <c r="J17" s="16"/>
      <c r="K17" s="16"/>
      <c r="L17" s="16"/>
      <c r="M17" s="16"/>
    </row>
    <row r="18" spans="1:13" s="17" customFormat="1" ht="21" customHeight="1">
      <c r="A18" s="10" t="s">
        <v>34</v>
      </c>
      <c r="B18" s="11">
        <v>65</v>
      </c>
      <c r="C18" s="11">
        <v>65</v>
      </c>
      <c r="D18" s="11">
        <f t="shared" si="2"/>
        <v>0</v>
      </c>
      <c r="E18" s="11">
        <v>65</v>
      </c>
      <c r="F18" s="11">
        <f t="shared" si="0"/>
        <v>0</v>
      </c>
      <c r="G18" s="11">
        <v>65</v>
      </c>
      <c r="H18" s="11">
        <f t="shared" si="1"/>
        <v>0</v>
      </c>
      <c r="I18" s="16"/>
      <c r="J18" s="16"/>
      <c r="K18" s="16"/>
      <c r="L18" s="16"/>
      <c r="M18" s="16"/>
    </row>
    <row r="19" spans="1:13" s="17" customFormat="1" ht="21" customHeight="1">
      <c r="A19" s="10" t="s">
        <v>33</v>
      </c>
      <c r="B19" s="11">
        <v>12.8</v>
      </c>
      <c r="C19" s="11">
        <v>0</v>
      </c>
      <c r="D19" s="11">
        <f t="shared" si="2"/>
        <v>-12.8</v>
      </c>
      <c r="E19" s="11">
        <v>0</v>
      </c>
      <c r="F19" s="11">
        <f t="shared" si="0"/>
        <v>0</v>
      </c>
      <c r="G19" s="11">
        <v>0</v>
      </c>
      <c r="H19" s="11">
        <f t="shared" si="1"/>
        <v>0</v>
      </c>
      <c r="I19" s="16"/>
      <c r="J19" s="16"/>
      <c r="K19" s="16"/>
      <c r="L19" s="16"/>
      <c r="M19" s="16"/>
    </row>
    <row r="20" spans="1:13" s="17" customFormat="1" ht="21" customHeight="1">
      <c r="A20" s="10" t="s">
        <v>22</v>
      </c>
      <c r="B20" s="11">
        <v>82.9</v>
      </c>
      <c r="C20" s="11">
        <v>0</v>
      </c>
      <c r="D20" s="11">
        <f t="shared" si="2"/>
        <v>-82.9</v>
      </c>
      <c r="E20" s="11">
        <v>0</v>
      </c>
      <c r="F20" s="11">
        <f t="shared" si="0"/>
        <v>0</v>
      </c>
      <c r="G20" s="11">
        <v>0</v>
      </c>
      <c r="H20" s="11">
        <f t="shared" si="1"/>
        <v>0</v>
      </c>
      <c r="I20" s="16"/>
      <c r="J20" s="16"/>
      <c r="K20" s="16"/>
      <c r="L20" s="16"/>
      <c r="M20" s="16"/>
    </row>
    <row r="21" spans="1:13" s="17" customFormat="1" ht="37.5" customHeight="1">
      <c r="A21" s="10" t="s">
        <v>23</v>
      </c>
      <c r="B21" s="11">
        <v>64409.8</v>
      </c>
      <c r="C21" s="11">
        <v>0</v>
      </c>
      <c r="D21" s="11">
        <f t="shared" si="2"/>
        <v>-64409.8</v>
      </c>
      <c r="E21" s="11">
        <v>0</v>
      </c>
      <c r="F21" s="11">
        <f t="shared" si="0"/>
        <v>0</v>
      </c>
      <c r="G21" s="11">
        <v>0</v>
      </c>
      <c r="H21" s="11">
        <f t="shared" si="1"/>
        <v>0</v>
      </c>
      <c r="I21" s="16"/>
      <c r="J21" s="16"/>
      <c r="K21" s="16"/>
      <c r="L21" s="16"/>
      <c r="M21" s="16"/>
    </row>
    <row r="22" spans="1:13" s="17" customFormat="1" ht="24.75" customHeight="1">
      <c r="A22" s="10" t="s">
        <v>30</v>
      </c>
      <c r="B22" s="11">
        <v>0</v>
      </c>
      <c r="C22" s="11">
        <v>38304.2</v>
      </c>
      <c r="D22" s="11">
        <f t="shared" si="2"/>
        <v>38304.2</v>
      </c>
      <c r="E22" s="11">
        <v>49957.7</v>
      </c>
      <c r="F22" s="11">
        <f t="shared" si="0"/>
        <v>11653.5</v>
      </c>
      <c r="G22" s="11">
        <v>37202</v>
      </c>
      <c r="H22" s="11">
        <f t="shared" si="1"/>
        <v>-12755.699999999997</v>
      </c>
      <c r="I22" s="16"/>
      <c r="J22" s="16"/>
      <c r="K22" s="16"/>
      <c r="L22" s="16"/>
      <c r="M22" s="16"/>
    </row>
    <row r="23" spans="1:13" s="13" customFormat="1" ht="21" customHeight="1">
      <c r="A23" s="10" t="s">
        <v>24</v>
      </c>
      <c r="B23" s="14">
        <v>28875.3</v>
      </c>
      <c r="C23" s="14">
        <v>9400.8</v>
      </c>
      <c r="D23" s="11">
        <f t="shared" si="2"/>
        <v>-19474.5</v>
      </c>
      <c r="E23" s="14">
        <v>12065.4</v>
      </c>
      <c r="F23" s="11">
        <f t="shared" si="0"/>
        <v>2664.6000000000004</v>
      </c>
      <c r="G23" s="14">
        <v>14296.2</v>
      </c>
      <c r="H23" s="11">
        <f t="shared" si="1"/>
        <v>2230.800000000001</v>
      </c>
      <c r="I23" s="12"/>
      <c r="J23" s="12"/>
      <c r="K23" s="12"/>
      <c r="L23" s="12"/>
      <c r="M23" s="12"/>
    </row>
    <row r="24" spans="1:13" s="13" customFormat="1" ht="32.25" customHeight="1">
      <c r="A24" s="10" t="s">
        <v>25</v>
      </c>
      <c r="B24" s="14">
        <v>10063.1</v>
      </c>
      <c r="C24" s="14">
        <v>53650.3</v>
      </c>
      <c r="D24" s="11">
        <f t="shared" si="2"/>
        <v>43587.200000000004</v>
      </c>
      <c r="E24" s="11">
        <v>0</v>
      </c>
      <c r="F24" s="11">
        <f t="shared" si="0"/>
        <v>-53650.3</v>
      </c>
      <c r="G24" s="11">
        <v>0</v>
      </c>
      <c r="H24" s="11">
        <f t="shared" si="1"/>
        <v>0</v>
      </c>
      <c r="I24" s="12"/>
      <c r="J24" s="12"/>
      <c r="K24" s="12"/>
      <c r="L24" s="12"/>
      <c r="M24" s="12"/>
    </row>
    <row r="25" spans="1:13" s="13" customFormat="1" ht="20.25" customHeight="1">
      <c r="A25" s="10" t="s">
        <v>26</v>
      </c>
      <c r="B25" s="14">
        <v>6430</v>
      </c>
      <c r="C25" s="11">
        <v>7083.4</v>
      </c>
      <c r="D25" s="11">
        <f t="shared" si="2"/>
        <v>653.3999999999996</v>
      </c>
      <c r="E25" s="11">
        <v>7083.4</v>
      </c>
      <c r="F25" s="11">
        <f t="shared" si="0"/>
        <v>0</v>
      </c>
      <c r="G25" s="11">
        <v>7083.4</v>
      </c>
      <c r="H25" s="11">
        <f t="shared" si="1"/>
        <v>0</v>
      </c>
      <c r="I25" s="12"/>
      <c r="J25" s="12"/>
      <c r="K25" s="12"/>
      <c r="L25" s="12"/>
      <c r="M25" s="12"/>
    </row>
    <row r="26" spans="1:13" s="13" customFormat="1" ht="18" customHeight="1">
      <c r="A26" s="10" t="s">
        <v>27</v>
      </c>
      <c r="B26" s="14">
        <v>1010.7</v>
      </c>
      <c r="C26" s="11">
        <v>369</v>
      </c>
      <c r="D26" s="11">
        <f t="shared" si="2"/>
        <v>-641.7</v>
      </c>
      <c r="E26" s="11">
        <v>0</v>
      </c>
      <c r="F26" s="11">
        <f t="shared" si="0"/>
        <v>-369</v>
      </c>
      <c r="G26" s="11">
        <v>0</v>
      </c>
      <c r="H26" s="11">
        <f t="shared" si="1"/>
        <v>0</v>
      </c>
      <c r="I26" s="12"/>
      <c r="J26" s="12"/>
      <c r="K26" s="12"/>
      <c r="L26" s="12"/>
      <c r="M26" s="12"/>
    </row>
    <row r="27" spans="1:13" s="13" customFormat="1" ht="18" customHeight="1">
      <c r="A27" s="10" t="s">
        <v>9</v>
      </c>
      <c r="B27" s="11">
        <v>0</v>
      </c>
      <c r="C27" s="11">
        <v>4990.1</v>
      </c>
      <c r="D27" s="11">
        <f t="shared" si="2"/>
        <v>4990.1</v>
      </c>
      <c r="E27" s="11">
        <v>4586.9</v>
      </c>
      <c r="F27" s="11">
        <f t="shared" si="0"/>
        <v>-403.2000000000007</v>
      </c>
      <c r="G27" s="11">
        <v>4586.9</v>
      </c>
      <c r="H27" s="11">
        <f t="shared" si="1"/>
        <v>0</v>
      </c>
      <c r="I27" s="12"/>
      <c r="J27" s="12"/>
      <c r="K27" s="12"/>
      <c r="L27" s="12"/>
      <c r="M27" s="12"/>
    </row>
    <row r="28" spans="1:13" s="13" customFormat="1" ht="18" customHeight="1">
      <c r="A28" s="10" t="s">
        <v>10</v>
      </c>
      <c r="B28" s="18">
        <v>30600.9</v>
      </c>
      <c r="C28" s="18">
        <v>33058.1</v>
      </c>
      <c r="D28" s="11">
        <f t="shared" si="2"/>
        <v>2457.199999999997</v>
      </c>
      <c r="E28" s="18">
        <v>29692.4</v>
      </c>
      <c r="F28" s="11">
        <f t="shared" si="0"/>
        <v>-3365.699999999997</v>
      </c>
      <c r="G28" s="18">
        <v>28955.1</v>
      </c>
      <c r="H28" s="11">
        <f t="shared" si="1"/>
        <v>-737.3000000000029</v>
      </c>
      <c r="I28" s="12"/>
      <c r="J28" s="12"/>
      <c r="K28" s="12"/>
      <c r="L28" s="12"/>
      <c r="M28" s="12"/>
    </row>
    <row r="29" spans="1:13" s="13" customFormat="1" ht="18" customHeight="1">
      <c r="A29" s="15" t="s">
        <v>28</v>
      </c>
      <c r="B29" s="11">
        <v>23003.8</v>
      </c>
      <c r="C29" s="11">
        <v>22608.4</v>
      </c>
      <c r="D29" s="11">
        <f t="shared" si="2"/>
        <v>-395.3999999999978</v>
      </c>
      <c r="E29" s="11">
        <v>22620.6</v>
      </c>
      <c r="F29" s="11">
        <f t="shared" si="0"/>
        <v>12.19999999999709</v>
      </c>
      <c r="G29" s="11">
        <v>0</v>
      </c>
      <c r="H29" s="11">
        <f t="shared" si="1"/>
        <v>-22620.6</v>
      </c>
      <c r="I29" s="12"/>
      <c r="J29" s="12"/>
      <c r="K29" s="12"/>
      <c r="L29" s="12"/>
      <c r="M29" s="12"/>
    </row>
    <row r="30" spans="1:13" s="17" customFormat="1" ht="18" customHeight="1">
      <c r="A30" s="10" t="s">
        <v>7</v>
      </c>
      <c r="B30" s="11">
        <v>28138.9</v>
      </c>
      <c r="C30" s="11">
        <v>0</v>
      </c>
      <c r="D30" s="11">
        <f t="shared" si="2"/>
        <v>-28138.9</v>
      </c>
      <c r="E30" s="11">
        <v>0</v>
      </c>
      <c r="F30" s="11">
        <f t="shared" si="0"/>
        <v>0</v>
      </c>
      <c r="G30" s="11">
        <v>0</v>
      </c>
      <c r="H30" s="11">
        <f t="shared" si="1"/>
        <v>0</v>
      </c>
      <c r="I30" s="16"/>
      <c r="J30" s="16"/>
      <c r="K30" s="16"/>
      <c r="L30" s="16"/>
      <c r="M30" s="16"/>
    </row>
    <row r="31" spans="1:13" s="17" customFormat="1" ht="18" customHeight="1">
      <c r="A31" s="10" t="s">
        <v>8</v>
      </c>
      <c r="B31" s="11">
        <v>5430.9</v>
      </c>
      <c r="C31" s="11">
        <v>5045</v>
      </c>
      <c r="D31" s="11">
        <f t="shared" si="2"/>
        <v>-385.89999999999964</v>
      </c>
      <c r="E31" s="11">
        <v>5045</v>
      </c>
      <c r="F31" s="11">
        <f t="shared" si="0"/>
        <v>0</v>
      </c>
      <c r="G31" s="11">
        <v>5045</v>
      </c>
      <c r="H31" s="11">
        <f t="shared" si="1"/>
        <v>0</v>
      </c>
      <c r="I31" s="16"/>
      <c r="J31" s="16"/>
      <c r="K31" s="16"/>
      <c r="L31" s="16"/>
      <c r="M31" s="16"/>
    </row>
    <row r="32" spans="1:13" s="17" customFormat="1" ht="51" customHeight="1">
      <c r="A32" s="19" t="s">
        <v>29</v>
      </c>
      <c r="B32" s="11">
        <v>28425.7</v>
      </c>
      <c r="C32" s="11">
        <v>0</v>
      </c>
      <c r="D32" s="11">
        <f t="shared" si="2"/>
        <v>-28425.7</v>
      </c>
      <c r="E32" s="11">
        <v>0</v>
      </c>
      <c r="F32" s="11">
        <f t="shared" si="0"/>
        <v>0</v>
      </c>
      <c r="G32" s="11">
        <v>0</v>
      </c>
      <c r="H32" s="11">
        <f t="shared" si="1"/>
        <v>0</v>
      </c>
      <c r="I32" s="16"/>
      <c r="J32" s="16"/>
      <c r="K32" s="16"/>
      <c r="L32" s="16"/>
      <c r="M32" s="16"/>
    </row>
    <row r="33" spans="1:13" s="17" customFormat="1" ht="20.25" customHeight="1">
      <c r="A33" s="21" t="s">
        <v>0</v>
      </c>
      <c r="B33" s="22">
        <f>B34+B35</f>
        <v>296355</v>
      </c>
      <c r="C33" s="22">
        <f>C34+C35</f>
        <v>240725.59999999998</v>
      </c>
      <c r="D33" s="23">
        <f t="shared" si="2"/>
        <v>-55629.40000000002</v>
      </c>
      <c r="E33" s="22">
        <f>E34+E35</f>
        <v>195586.8</v>
      </c>
      <c r="F33" s="23">
        <f t="shared" si="0"/>
        <v>-45138.79999999999</v>
      </c>
      <c r="G33" s="22">
        <f>G34+G35</f>
        <v>240088.59999999998</v>
      </c>
      <c r="H33" s="23">
        <f t="shared" si="1"/>
        <v>44501.79999999999</v>
      </c>
      <c r="I33" s="16"/>
      <c r="J33" s="16"/>
      <c r="K33" s="16"/>
      <c r="L33" s="16"/>
      <c r="M33" s="16"/>
    </row>
    <row r="34" spans="1:13" s="13" customFormat="1" ht="17.25" customHeight="1">
      <c r="A34" s="20" t="s">
        <v>1</v>
      </c>
      <c r="B34" s="14">
        <f>B37+B40</f>
        <v>291131</v>
      </c>
      <c r="C34" s="14">
        <f>C37+C40</f>
        <v>240356.59999999998</v>
      </c>
      <c r="D34" s="11">
        <f t="shared" si="2"/>
        <v>-50774.40000000002</v>
      </c>
      <c r="E34" s="14">
        <f>E37+E40</f>
        <v>195586.8</v>
      </c>
      <c r="F34" s="11">
        <f t="shared" si="0"/>
        <v>-44769.79999999999</v>
      </c>
      <c r="G34" s="14">
        <f>G37+G40</f>
        <v>240088.59999999998</v>
      </c>
      <c r="H34" s="11">
        <f t="shared" si="1"/>
        <v>44501.79999999999</v>
      </c>
      <c r="I34" s="12"/>
      <c r="J34" s="12"/>
      <c r="K34" s="12"/>
      <c r="L34" s="12"/>
      <c r="M34" s="12"/>
    </row>
    <row r="35" spans="1:13" s="13" customFormat="1" ht="18.75" customHeight="1">
      <c r="A35" s="20" t="s">
        <v>2</v>
      </c>
      <c r="B35" s="14">
        <f>SUM(B38+B41)</f>
        <v>5224</v>
      </c>
      <c r="C35" s="14">
        <f>SUM(C38+C41)</f>
        <v>369</v>
      </c>
      <c r="D35" s="11">
        <f t="shared" si="2"/>
        <v>-4855</v>
      </c>
      <c r="E35" s="14">
        <f>SUM(E38+E41)</f>
        <v>0</v>
      </c>
      <c r="F35" s="11">
        <f t="shared" si="0"/>
        <v>-369</v>
      </c>
      <c r="G35" s="14">
        <f>SUM(G38+G41)</f>
        <v>0</v>
      </c>
      <c r="H35" s="11">
        <f t="shared" si="1"/>
        <v>0</v>
      </c>
      <c r="I35" s="12"/>
      <c r="J35" s="12"/>
      <c r="K35" s="12"/>
      <c r="L35" s="12"/>
      <c r="M35" s="12"/>
    </row>
    <row r="36" spans="1:13" s="17" customFormat="1" ht="18" customHeight="1">
      <c r="A36" s="21" t="s">
        <v>3</v>
      </c>
      <c r="B36" s="23">
        <f>SUM(B37+B38)</f>
        <v>10063.1</v>
      </c>
      <c r="C36" s="23">
        <f>SUM(C37+C38)</f>
        <v>53650.3</v>
      </c>
      <c r="D36" s="23">
        <f t="shared" si="2"/>
        <v>43587.200000000004</v>
      </c>
      <c r="E36" s="23">
        <f>SUM(E37+E38)</f>
        <v>0</v>
      </c>
      <c r="F36" s="23">
        <f t="shared" si="0"/>
        <v>-53650.3</v>
      </c>
      <c r="G36" s="23">
        <f>SUM(G37+G38)</f>
        <v>81954.3</v>
      </c>
      <c r="H36" s="23">
        <f t="shared" si="1"/>
        <v>81954.3</v>
      </c>
      <c r="I36" s="16"/>
      <c r="J36" s="16"/>
      <c r="K36" s="16"/>
      <c r="L36" s="16"/>
      <c r="M36" s="16"/>
    </row>
    <row r="37" spans="1:8" s="13" customFormat="1" ht="17.25" customHeight="1">
      <c r="A37" s="20" t="s">
        <v>1</v>
      </c>
      <c r="B37" s="14">
        <f>B7+B24</f>
        <v>10063.1</v>
      </c>
      <c r="C37" s="14">
        <f>C7+C24</f>
        <v>53650.3</v>
      </c>
      <c r="D37" s="11">
        <f t="shared" si="2"/>
        <v>43587.200000000004</v>
      </c>
      <c r="E37" s="14">
        <f>E7+E24</f>
        <v>0</v>
      </c>
      <c r="F37" s="11">
        <f t="shared" si="0"/>
        <v>-53650.3</v>
      </c>
      <c r="G37" s="14">
        <f>G7+G24</f>
        <v>81954.3</v>
      </c>
      <c r="H37" s="11">
        <f t="shared" si="1"/>
        <v>81954.3</v>
      </c>
    </row>
    <row r="38" spans="1:13" s="13" customFormat="1" ht="17.25" customHeight="1">
      <c r="A38" s="20" t="s">
        <v>2</v>
      </c>
      <c r="B38" s="14">
        <v>0</v>
      </c>
      <c r="C38" s="14">
        <v>0</v>
      </c>
      <c r="D38" s="11">
        <f t="shared" si="2"/>
        <v>0</v>
      </c>
      <c r="E38" s="14">
        <v>0</v>
      </c>
      <c r="F38" s="11">
        <f t="shared" si="0"/>
        <v>0</v>
      </c>
      <c r="G38" s="14">
        <v>0</v>
      </c>
      <c r="H38" s="11">
        <f t="shared" si="1"/>
        <v>0</v>
      </c>
      <c r="I38" s="12"/>
      <c r="J38" s="12"/>
      <c r="K38" s="12"/>
      <c r="L38" s="12"/>
      <c r="M38" s="12"/>
    </row>
    <row r="39" spans="1:8" s="17" customFormat="1" ht="18.75" customHeight="1">
      <c r="A39" s="21" t="s">
        <v>4</v>
      </c>
      <c r="B39" s="22">
        <f>B40+B41</f>
        <v>286291.9</v>
      </c>
      <c r="C39" s="22">
        <f>C40+C41</f>
        <v>187075.3</v>
      </c>
      <c r="D39" s="23">
        <f t="shared" si="2"/>
        <v>-99216.60000000003</v>
      </c>
      <c r="E39" s="22">
        <f>E40+E41</f>
        <v>195586.8</v>
      </c>
      <c r="F39" s="23">
        <f t="shared" si="0"/>
        <v>8511.5</v>
      </c>
      <c r="G39" s="22">
        <f>G40+G41</f>
        <v>158134.3</v>
      </c>
      <c r="H39" s="23">
        <f t="shared" si="1"/>
        <v>-37452.5</v>
      </c>
    </row>
    <row r="40" spans="1:8" s="13" customFormat="1" ht="18" customHeight="1">
      <c r="A40" s="20" t="s">
        <v>1</v>
      </c>
      <c r="B40" s="14">
        <f>B13+B14+B15+B16+B17+B20+B25+B27+B28+B29+B30+B31+B21+B18+B9+B8+B11+B32+B23+B12+B22</f>
        <v>281067.9</v>
      </c>
      <c r="C40" s="14">
        <f>C13+C14+C15+C16+C17+C20+C25+C27+C28+C29+C30+C31+C21+C18+C9+C8+C11+C32+C23+C12+C22</f>
        <v>186706.3</v>
      </c>
      <c r="D40" s="11">
        <f t="shared" si="2"/>
        <v>-94361.60000000003</v>
      </c>
      <c r="E40" s="14">
        <f>E13+E14+E15+E16+E17+E20+E25+E27+E28+E29+E30+E31+E21+E18+E9+E8+E11+E32+E23+E12+E22</f>
        <v>195586.8</v>
      </c>
      <c r="F40" s="11">
        <f t="shared" si="0"/>
        <v>8880.5</v>
      </c>
      <c r="G40" s="14">
        <f>G13+G14+G15+G16+G17+G20+G25+G27+G28+G29+G30+G31+G21+G18+G9+G8+G11+G32+G23+G12+G22</f>
        <v>158134.3</v>
      </c>
      <c r="H40" s="11">
        <f t="shared" si="1"/>
        <v>-37452.5</v>
      </c>
    </row>
    <row r="41" spans="1:8" s="13" customFormat="1" ht="18" customHeight="1">
      <c r="A41" s="20" t="s">
        <v>2</v>
      </c>
      <c r="B41" s="14">
        <f>B26+B19+B10</f>
        <v>5224</v>
      </c>
      <c r="C41" s="14">
        <f>C26+C19+C10</f>
        <v>369</v>
      </c>
      <c r="D41" s="11">
        <f t="shared" si="2"/>
        <v>-4855</v>
      </c>
      <c r="E41" s="14">
        <f>E26+E19+E10</f>
        <v>0</v>
      </c>
      <c r="F41" s="11">
        <f t="shared" si="0"/>
        <v>-369</v>
      </c>
      <c r="G41" s="14">
        <f>G26+G19+G10</f>
        <v>0</v>
      </c>
      <c r="H41" s="11">
        <f t="shared" si="1"/>
        <v>0</v>
      </c>
    </row>
  </sheetData>
  <sheetProtection/>
  <mergeCells count="10">
    <mergeCell ref="E1:H1"/>
    <mergeCell ref="A3:H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5905511811023623" right="0.1968503937007874" top="0.3937007874015748" bottom="0.1968503937007874" header="0.15748031496062992" footer="0.31496062992125984"/>
  <pageSetup firstPageNumber="419" useFirstPageNumber="1" horizontalDpi="600" verticalDpi="600" orientation="landscape" paperSize="9" scale="5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2018-11-01T05:05:05Z</cp:lastPrinted>
  <dcterms:created xsi:type="dcterms:W3CDTF">1996-10-08T23:32:33Z</dcterms:created>
  <dcterms:modified xsi:type="dcterms:W3CDTF">2018-11-01T11:27:46Z</dcterms:modified>
  <cp:category/>
  <cp:version/>
  <cp:contentType/>
  <cp:contentStatus/>
</cp:coreProperties>
</file>