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<sst xmlns="http://schemas.openxmlformats.org/spreadsheetml/2006/main" count="219" uniqueCount="131">
  <si>
    <t>Наименование</t>
  </si>
  <si>
    <t>Рз</t>
  </si>
  <si>
    <t>ПР</t>
  </si>
  <si>
    <t>1.</t>
  </si>
  <si>
    <t>Общегосударственные вопросы</t>
  </si>
  <si>
    <t>01</t>
  </si>
  <si>
    <t>00</t>
  </si>
  <si>
    <t>1.1.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</si>
  <si>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</si>
  <si>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</si>
  <si>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</si>
  <si>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</si>
  <si>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</si>
  <si>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1.3.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</si>
  <si>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</si>
  <si>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</si>
  <si>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1.4.</t>
  </si>
  <si>
    <t>Судебная система</t>
  </si>
  <si>
    <t>05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</si>
  <si>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</si>
  <si>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</si>
  <si>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</si>
  <si>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1.6.</t>
  </si>
  <si>
    <t>Обеспечение проведения выборов и референдумов</t>
  </si>
  <si>
    <t>07</t>
  </si>
  <si>
    <t>1.7.</t>
  </si>
  <si>
    <t>Резервные фонды</t>
  </si>
  <si>
    <t>11</t>
  </si>
  <si>
    <t>1.8.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</si>
  <si>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</si>
  <si>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</si>
  <si>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</si>
  <si>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</si>
  <si>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2.1.</t>
  </si>
  <si>
    <t>Органы юстиции</t>
  </si>
  <si>
    <t>2.2.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</si>
  <si>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</si>
  <si>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</si>
  <si>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2.3.</t>
  </si>
  <si>
    <t>Другие вопросы в области национальной безопасности и правоохранительной деятельности</t>
  </si>
  <si>
    <t>14</t>
  </si>
  <si>
    <t>3.</t>
  </si>
  <si>
    <t>Национальная  экономика</t>
  </si>
  <si>
    <t>3.1.</t>
  </si>
  <si>
    <t>Общеэкономические вопросы</t>
  </si>
  <si>
    <t>3.2.</t>
  </si>
  <si>
    <t>Сельское хозяйство и рыболовство</t>
  </si>
  <si>
    <t>3.3.</t>
  </si>
  <si>
    <t xml:space="preserve">Транспорт            </t>
  </si>
  <si>
    <t>08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</si>
  <si>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</si>
  <si>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</si>
  <si>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</si>
  <si>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</si>
  <si>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</si>
  <si>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Связь и информатика</t>
  </si>
  <si>
    <t>10</t>
  </si>
  <si>
    <t>3.6.</t>
  </si>
  <si>
    <t>Другие вопросы в области национальной экономики</t>
  </si>
  <si>
    <t>12</t>
  </si>
  <si>
    <t>4.</t>
  </si>
  <si>
    <t>Жилищно-коммунальное хозяйство</t>
  </si>
  <si>
    <t>4.1.</t>
  </si>
  <si>
    <t>Жилищное хозяйство</t>
  </si>
  <si>
    <t>4.2.</t>
  </si>
  <si>
    <t>Коммунальное хозяйство</t>
  </si>
  <si>
    <t>4.3.</t>
  </si>
  <si>
    <t>Благоустройство</t>
  </si>
  <si>
    <t>4.4.</t>
  </si>
  <si>
    <t>Другие вопросы в области жилищно-коммунального хозяйства</t>
  </si>
  <si>
    <t>5.</t>
  </si>
  <si>
    <t>Охрана окружающей среды</t>
  </si>
  <si>
    <t>5.1.</t>
  </si>
  <si>
    <t>Другие вопросы в области охраны окружающей среды</t>
  </si>
  <si>
    <t>6.</t>
  </si>
  <si>
    <t>Образование</t>
  </si>
  <si>
    <t>6.1.</t>
  </si>
  <si>
    <t>Дошкольное образование</t>
  </si>
  <si>
    <t>6.2.</t>
  </si>
  <si>
    <t>Общее образование</t>
  </si>
  <si>
    <t>6.3.</t>
  </si>
  <si>
    <t>Молодежная политика и оздоровление детей</t>
  </si>
  <si>
    <t>6.4.</t>
  </si>
  <si>
    <t>Другие вопросы в области образования</t>
  </si>
  <si>
    <t>7.</t>
  </si>
  <si>
    <t xml:space="preserve">Культура, кинематография </t>
  </si>
  <si>
    <t>7.1.</t>
  </si>
  <si>
    <t xml:space="preserve">Культура </t>
  </si>
  <si>
    <t>7.2.</t>
  </si>
  <si>
    <t>Другие вопросы в области культуры, кинематографии"</t>
  </si>
  <si>
    <t>8.</t>
  </si>
  <si>
    <t>Здравоохранение</t>
  </si>
  <si>
    <t>Другие вопросы в области здравоохранения</t>
  </si>
  <si>
    <t>9.</t>
  </si>
  <si>
    <t>Социальная политика</t>
  </si>
  <si>
    <t>9.1.</t>
  </si>
  <si>
    <t>Пенсионное обеспечение</t>
  </si>
  <si>
    <t>9.2.</t>
  </si>
  <si>
    <t>Социальное обеспечение населения</t>
  </si>
  <si>
    <t>9.3.</t>
  </si>
  <si>
    <t>Охрана семьи и детства</t>
  </si>
  <si>
    <t>9.4.</t>
  </si>
  <si>
    <t>Другие вопросы в области социальной политики</t>
  </si>
  <si>
    <t>10.</t>
  </si>
  <si>
    <t>Физическая культура и спорт</t>
  </si>
  <si>
    <t>10.1.</t>
  </si>
  <si>
    <t>Массовый спорт</t>
  </si>
  <si>
    <t>11.</t>
  </si>
  <si>
    <t xml:space="preserve">Средства массовой информации </t>
  </si>
  <si>
    <t>11.1.</t>
  </si>
  <si>
    <t>Периодическая печать и издательства</t>
  </si>
  <si>
    <t>12.</t>
  </si>
  <si>
    <t>Обслуживание государственного и муниципального долга</t>
  </si>
  <si>
    <t>12.1.</t>
  </si>
  <si>
    <t>Обслуживание государственного внутреннего  и муниципального долга</t>
  </si>
  <si>
    <t>ВСЕГО РАСХОДОВ</t>
  </si>
  <si>
    <t>2013 год</t>
  </si>
  <si>
    <t>№п/п</t>
  </si>
  <si>
    <t>2014 год</t>
  </si>
  <si>
    <t>2015 год</t>
  </si>
  <si>
    <t>тыс.руб.</t>
  </si>
  <si>
    <t>2016 год план</t>
  </si>
  <si>
    <t>Стационарная медицинская помощь</t>
  </si>
  <si>
    <t>Заготовка, переработка, хранение и обеспечение безопасности донорской крови и ее компонентов</t>
  </si>
  <si>
    <t>8.1.</t>
  </si>
  <si>
    <t>8.2.</t>
  </si>
  <si>
    <t>8.3.</t>
  </si>
  <si>
    <t>10.2.</t>
  </si>
  <si>
    <t>Другие вопросы в области физической культуры и спорта</t>
  </si>
  <si>
    <t>Динамика и структура расходов бюджета города Урай за период 2013-2015 годы, план на 2016 год</t>
  </si>
  <si>
    <t>План на 2016 год (уточненный)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</si>
</sst>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wrapText="1"/>
    </xf>
    <xf numFmtId="49" fontId="2" fillId="33" borderId="12" xfId="0" applyNumberFormat="1" applyFont="1" applyFill="1" applyBorder="1" applyAlignment="1">
      <alignment horizontal="center"/>
    </xf>
    <xf numFmtId="0" fontId="54" fillId="33" borderId="10" xfId="0" applyFont="1" applyFill="1" applyBorder="1" applyAlignment="1" applyProtection="1">
      <alignment wrapText="1"/>
      <protection locked="0"/>
    </xf>
    <xf numFmtId="49" fontId="54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54" fillId="0" borderId="0" xfId="0" applyNumberFormat="1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wrapText="1"/>
    </xf>
    <xf numFmtId="165" fontId="2" fillId="33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center" vertical="center" wrapText="1"/>
    </xf>
    <xf numFmtId="165" fontId="54" fillId="33" borderId="0" xfId="0" applyNumberFormat="1" applyFont="1" applyFill="1" applyAlignment="1">
      <alignment/>
    </xf>
    <xf numFmtId="49" fontId="16" fillId="33" borderId="1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wrapText="1"/>
    </xf>
    <xf numFmtId="165" fontId="16" fillId="33" borderId="10" xfId="0" applyNumberFormat="1" applyFont="1" applyFill="1" applyBorder="1" applyAlignment="1">
      <alignment/>
    </xf>
    <xf numFmtId="165" fontId="16" fillId="33" borderId="10" xfId="0" applyNumberFormat="1" applyFont="1" applyFill="1" applyBorder="1" applyAlignment="1">
      <alignment wrapText="1"/>
    </xf>
    <xf numFmtId="0" fontId="17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165" fontId="7" fillId="33" borderId="10" xfId="0" applyNumberFormat="1" applyFont="1" applyFill="1" applyBorder="1" applyAlignment="1">
      <alignment wrapText="1"/>
    </xf>
    <xf numFmtId="0" fontId="18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5" fillId="33" borderId="10" xfId="0" applyFont="1" applyFill="1" applyBorder="1" applyAlignment="1" applyProtection="1">
      <alignment wrapText="1"/>
      <protection locked="0"/>
    </xf>
    <xf numFmtId="49" fontId="55" fillId="33" borderId="10" xfId="0" applyNumberFormat="1" applyFont="1" applyFill="1" applyBorder="1" applyAlignment="1" applyProtection="1">
      <alignment horizontal="center" wrapText="1"/>
      <protection locked="0"/>
    </xf>
    <xf numFmtId="0" fontId="20" fillId="33" borderId="0" xfId="0" applyFont="1" applyFill="1" applyAlignment="1">
      <alignment wrapText="1"/>
    </xf>
    <xf numFmtId="0" fontId="18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6.00390625" style="5" customWidth="1"/>
    <col min="2" max="2" width="46.57421875" style="4" customWidth="1"/>
    <col min="3" max="3" width="4.8515625" style="4" customWidth="1"/>
    <col min="4" max="4" width="4.28125" style="4" customWidth="1"/>
    <col min="5" max="5" width="13.140625" style="29" customWidth="1"/>
    <col min="6" max="6" width="13.00390625" style="4" customWidth="1"/>
    <col min="7" max="7" width="14.00390625" style="4" customWidth="1"/>
    <col min="8" max="8" width="16.28125" style="2" customWidth="1"/>
    <col min="9" max="9" width="12.7109375" style="2" customWidth="1"/>
    <col min="10" max="243" width="9.140625" style="4" customWidth="1"/>
    <col min="244" max="244" width="4.140625" style="4" customWidth="1"/>
    <col min="245" max="245" width="46.57421875" style="4" customWidth="1"/>
    <col min="246" max="246" width="4.8515625" style="4" customWidth="1"/>
    <col min="247" max="247" width="4.28125" style="4" customWidth="1"/>
    <col min="248" max="248" width="11.57421875" style="4" customWidth="1"/>
    <col min="249" max="249" width="12.00390625" style="4" customWidth="1"/>
    <col min="250" max="250" width="11.7109375" style="4" customWidth="1"/>
    <col min="251" max="251" width="11.140625" style="4" customWidth="1"/>
    <col min="252" max="252" width="12.8515625" style="4" customWidth="1"/>
    <col min="253" max="255" width="9.28125" style="4" bestFit="1" customWidth="1"/>
    <col min="256" max="16384" width="13.28125" style="4" customWidth="1"/>
  </cols>
  <sheetData>
    <row r="1" spans="1:6" ht="12.75">
      <c r="A1" s="1"/>
      <c r="B1" s="2"/>
      <c r="C1" s="2"/>
      <c r="D1" s="2"/>
      <c r="E1" s="3"/>
      <c r="F1" s="2"/>
    </row>
    <row r="2" spans="1:6" ht="12.75">
      <c r="A2" s="1"/>
      <c r="B2" s="2"/>
      <c r="C2" s="2"/>
      <c r="D2" s="2"/>
      <c r="E2" s="3"/>
      <c r="F2" s="2"/>
    </row>
    <row r="3" spans="1:5" ht="12.75">
      <c r="A3" s="1"/>
      <c r="B3" s="2"/>
      <c r="C3" s="2"/>
      <c r="D3" s="2"/>
      <c r="E3" s="3"/>
    </row>
    <row r="4" spans="1:9" ht="18.75">
      <c r="A4" s="57" t="s">
        <v>129</v>
      </c>
      <c r="B4" s="57"/>
      <c r="C4" s="57"/>
      <c r="D4" s="57"/>
      <c r="E4" s="57"/>
      <c r="F4" s="57"/>
      <c r="G4" s="57"/>
      <c r="H4" s="57"/>
      <c r="I4" s="57"/>
    </row>
    <row r="5" spans="1:7" ht="15.75">
      <c r="A5" s="58"/>
      <c r="B5" s="58"/>
      <c r="C5" s="58"/>
      <c r="D5" s="58"/>
      <c r="E5" s="58"/>
      <c r="F5" s="58"/>
      <c r="G5" s="58"/>
    </row>
    <row r="6" spans="1:9" ht="15.75">
      <c r="A6" s="19"/>
      <c r="B6" s="19"/>
      <c r="C6" s="19"/>
      <c r="D6" s="19"/>
      <c r="E6" s="19"/>
      <c r="F6" s="20"/>
      <c r="I6" s="34" t="s">
        <v>120</v>
      </c>
    </row>
    <row r="7" spans="1:9" ht="38.25">
      <c r="A7" s="31" t="s">
        <v>117</v>
      </c>
      <c r="B7" s="32" t="s">
        <v>0</v>
      </c>
      <c r="C7" s="33" t="s">
        <v>1</v>
      </c>
      <c r="D7" s="33" t="s">
        <v>2</v>
      </c>
      <c r="E7" s="30" t="s">
        <v>116</v>
      </c>
      <c r="F7" s="30" t="s">
        <v>118</v>
      </c>
      <c r="G7" s="30" t="s">
        <v>119</v>
      </c>
      <c r="H7" s="30" t="s">
        <v>121</v>
      </c>
      <c r="I7" s="39" t="s">
        <v>130</v>
      </c>
    </row>
    <row r="8" spans="1:9" s="21" customFormat="1" ht="11.2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10</v>
      </c>
    </row>
    <row r="9" spans="1:9" s="49" customFormat="1" ht="21.75" customHeight="1">
      <c r="A9" s="46" t="s">
        <v>3</v>
      </c>
      <c r="B9" s="47" t="s">
        <v>4</v>
      </c>
      <c r="C9" s="46" t="s">
        <v>5</v>
      </c>
      <c r="D9" s="46" t="s">
        <v>6</v>
      </c>
      <c r="E9" s="48">
        <f>SUM(E10:E17)</f>
        <v>274357.7</v>
      </c>
      <c r="F9" s="48">
        <f>SUM(F10:F17)</f>
        <v>286020.7</v>
      </c>
      <c r="G9" s="48">
        <f>SUM(G10:G17)</f>
        <v>273401.39999999997</v>
      </c>
      <c r="H9" s="48">
        <f>SUM(H10:H17)</f>
        <v>268798.89999999997</v>
      </c>
      <c r="I9" s="48">
        <f>SUM(I10:I17)</f>
        <v>267856.69999999995</v>
      </c>
    </row>
    <row r="10" spans="1:9" s="22" customFormat="1" ht="38.25">
      <c r="A10" s="8" t="s">
        <v>7</v>
      </c>
      <c r="B10" s="9" t="s">
        <v>8</v>
      </c>
      <c r="C10" s="8" t="s">
        <v>5</v>
      </c>
      <c r="D10" s="8" t="s">
        <v>9</v>
      </c>
      <c r="E10" s="36">
        <v>23325.4</v>
      </c>
      <c r="F10" s="36">
        <v>22873.6</v>
      </c>
      <c r="G10" s="36">
        <v>24257.199999999997</v>
      </c>
      <c r="H10" s="36">
        <v>21423.5</v>
      </c>
      <c r="I10" s="36">
        <v>21430.300000000003</v>
      </c>
    </row>
    <row r="11" spans="1:9" s="22" customFormat="1" ht="51">
      <c r="A11" s="8" t="s">
        <v>10</v>
      </c>
      <c r="B11" s="9" t="s">
        <v>11</v>
      </c>
      <c r="C11" s="8" t="s">
        <v>5</v>
      </c>
      <c r="D11" s="8" t="s">
        <v>12</v>
      </c>
      <c r="E11" s="36">
        <v>15750</v>
      </c>
      <c r="F11" s="36">
        <v>16414.5</v>
      </c>
      <c r="G11" s="36">
        <v>16135.2</v>
      </c>
      <c r="H11" s="36">
        <v>9059.5</v>
      </c>
      <c r="I11" s="36">
        <v>13274.099999999999</v>
      </c>
    </row>
    <row r="12" spans="1:9" s="22" customFormat="1" ht="51">
      <c r="A12" s="10" t="s">
        <v>13</v>
      </c>
      <c r="B12" s="9" t="s">
        <v>14</v>
      </c>
      <c r="C12" s="10" t="s">
        <v>5</v>
      </c>
      <c r="D12" s="10" t="s">
        <v>15</v>
      </c>
      <c r="E12" s="36">
        <v>166103.4</v>
      </c>
      <c r="F12" s="36">
        <v>175902.4</v>
      </c>
      <c r="G12" s="36">
        <v>182697.8</v>
      </c>
      <c r="H12" s="36">
        <v>176784.1</v>
      </c>
      <c r="I12" s="36">
        <v>172562.69999999998</v>
      </c>
    </row>
    <row r="13" spans="1:9" s="22" customFormat="1" ht="22.5" customHeight="1">
      <c r="A13" s="10" t="s">
        <v>16</v>
      </c>
      <c r="B13" s="11" t="s">
        <v>17</v>
      </c>
      <c r="C13" s="10" t="s">
        <v>5</v>
      </c>
      <c r="D13" s="10" t="s">
        <v>18</v>
      </c>
      <c r="E13" s="36">
        <v>59.7</v>
      </c>
      <c r="F13" s="36">
        <v>7.7</v>
      </c>
      <c r="G13" s="36">
        <v>3.3</v>
      </c>
      <c r="H13" s="36">
        <v>29.5</v>
      </c>
      <c r="I13" s="36">
        <v>29.5</v>
      </c>
    </row>
    <row r="14" spans="1:9" s="22" customFormat="1" ht="38.25">
      <c r="A14" s="10" t="s">
        <v>19</v>
      </c>
      <c r="B14" s="9" t="s">
        <v>20</v>
      </c>
      <c r="C14" s="10" t="s">
        <v>5</v>
      </c>
      <c r="D14" s="10" t="s">
        <v>21</v>
      </c>
      <c r="E14" s="36">
        <v>48005.7</v>
      </c>
      <c r="F14" s="36">
        <v>38841.2</v>
      </c>
      <c r="G14" s="36">
        <v>38333.600000000006</v>
      </c>
      <c r="H14" s="36">
        <v>41592.2</v>
      </c>
      <c r="I14" s="36">
        <v>41593</v>
      </c>
    </row>
    <row r="15" spans="1:9" s="22" customFormat="1" ht="18" customHeight="1">
      <c r="A15" s="10" t="s">
        <v>22</v>
      </c>
      <c r="B15" s="11" t="s">
        <v>23</v>
      </c>
      <c r="C15" s="10" t="s">
        <v>5</v>
      </c>
      <c r="D15" s="10" t="s">
        <v>24</v>
      </c>
      <c r="E15" s="36"/>
      <c r="F15" s="36">
        <v>0</v>
      </c>
      <c r="G15" s="36">
        <v>0</v>
      </c>
      <c r="H15" s="36">
        <v>2000</v>
      </c>
      <c r="I15" s="36">
        <v>2000</v>
      </c>
    </row>
    <row r="16" spans="1:9" s="22" customFormat="1" ht="18.75" customHeight="1">
      <c r="A16" s="10" t="s">
        <v>25</v>
      </c>
      <c r="B16" s="12" t="s">
        <v>26</v>
      </c>
      <c r="C16" s="10" t="s">
        <v>5</v>
      </c>
      <c r="D16" s="10" t="s">
        <v>27</v>
      </c>
      <c r="E16" s="36">
        <v>0</v>
      </c>
      <c r="F16" s="36">
        <v>0</v>
      </c>
      <c r="G16" s="36">
        <v>0</v>
      </c>
      <c r="H16" s="36">
        <v>5000</v>
      </c>
      <c r="I16" s="36">
        <v>5000</v>
      </c>
    </row>
    <row r="17" spans="1:9" s="22" customFormat="1" ht="17.25" customHeight="1">
      <c r="A17" s="10" t="s">
        <v>28</v>
      </c>
      <c r="B17" s="9" t="s">
        <v>29</v>
      </c>
      <c r="C17" s="10" t="s">
        <v>5</v>
      </c>
      <c r="D17" s="10" t="s">
        <v>30</v>
      </c>
      <c r="E17" s="36">
        <v>21113.5</v>
      </c>
      <c r="F17" s="36">
        <v>31981.300000000003</v>
      </c>
      <c r="G17" s="36">
        <v>11974.3</v>
      </c>
      <c r="H17" s="36">
        <v>12910.1</v>
      </c>
      <c r="I17" s="36">
        <v>11967.1</v>
      </c>
    </row>
    <row r="18" spans="1:9" s="49" customFormat="1" ht="29.25" customHeight="1">
      <c r="A18" s="50" t="s">
        <v>31</v>
      </c>
      <c r="B18" s="47" t="s">
        <v>32</v>
      </c>
      <c r="C18" s="50" t="s">
        <v>12</v>
      </c>
      <c r="D18" s="50" t="s">
        <v>6</v>
      </c>
      <c r="E18" s="51">
        <f>SUM(E19:E21)</f>
        <v>26200.300000000003</v>
      </c>
      <c r="F18" s="51">
        <f>SUM(F19:F21)</f>
        <v>33526.700000000004</v>
      </c>
      <c r="G18" s="51">
        <f>SUM(G19:G21)</f>
        <v>31018</v>
      </c>
      <c r="H18" s="51">
        <f>SUM(H19:H21)</f>
        <v>36867.1</v>
      </c>
      <c r="I18" s="51">
        <f>SUM(I19:I21)</f>
        <v>37144.1</v>
      </c>
    </row>
    <row r="19" spans="1:9" s="22" customFormat="1" ht="21.75" customHeight="1">
      <c r="A19" s="10" t="s">
        <v>33</v>
      </c>
      <c r="B19" s="9" t="s">
        <v>34</v>
      </c>
      <c r="C19" s="10" t="s">
        <v>12</v>
      </c>
      <c r="D19" s="10" t="s">
        <v>15</v>
      </c>
      <c r="E19" s="36">
        <v>5610.5</v>
      </c>
      <c r="F19" s="36">
        <v>6058.7</v>
      </c>
      <c r="G19" s="36">
        <v>6026</v>
      </c>
      <c r="H19" s="36">
        <v>5920.5</v>
      </c>
      <c r="I19" s="36">
        <v>5920.5</v>
      </c>
    </row>
    <row r="20" spans="1:9" s="22" customFormat="1" ht="43.5" customHeight="1">
      <c r="A20" s="10" t="s">
        <v>35</v>
      </c>
      <c r="B20" s="13" t="s">
        <v>36</v>
      </c>
      <c r="C20" s="10" t="s">
        <v>12</v>
      </c>
      <c r="D20" s="10" t="s">
        <v>37</v>
      </c>
      <c r="E20" s="36">
        <v>5105.1</v>
      </c>
      <c r="F20" s="36">
        <v>24439.600000000006</v>
      </c>
      <c r="G20" s="36">
        <v>21973.899999999998</v>
      </c>
      <c r="H20" s="36">
        <v>23043.2</v>
      </c>
      <c r="I20" s="36">
        <v>23320.2</v>
      </c>
    </row>
    <row r="21" spans="1:9" s="22" customFormat="1" ht="33" customHeight="1">
      <c r="A21" s="10" t="s">
        <v>38</v>
      </c>
      <c r="B21" s="9" t="s">
        <v>39</v>
      </c>
      <c r="C21" s="10" t="s">
        <v>12</v>
      </c>
      <c r="D21" s="10" t="s">
        <v>40</v>
      </c>
      <c r="E21" s="36">
        <v>15484.7</v>
      </c>
      <c r="F21" s="36">
        <v>3028.4</v>
      </c>
      <c r="G21" s="36">
        <v>3018.1000000000004</v>
      </c>
      <c r="H21" s="36">
        <v>7903.4</v>
      </c>
      <c r="I21" s="36">
        <v>7903.400000000001</v>
      </c>
    </row>
    <row r="22" spans="1:9" s="49" customFormat="1" ht="21" customHeight="1">
      <c r="A22" s="50" t="s">
        <v>41</v>
      </c>
      <c r="B22" s="52" t="s">
        <v>42</v>
      </c>
      <c r="C22" s="50" t="s">
        <v>15</v>
      </c>
      <c r="D22" s="50" t="s">
        <v>6</v>
      </c>
      <c r="E22" s="51">
        <f>E23+E24+E25+E26+E28+E29</f>
        <v>265427.9</v>
      </c>
      <c r="F22" s="51">
        <f>F23+F24+F25+F26+F28+F29</f>
        <v>303072.3</v>
      </c>
      <c r="G22" s="51">
        <f>G23+G24+G25+G26+G28+G29</f>
        <v>273245.1</v>
      </c>
      <c r="H22" s="51">
        <f>H23+H24+H25+H26+H28+H29</f>
        <v>236787.40000000002</v>
      </c>
      <c r="I22" s="51">
        <f>I23+I24+I25+I26+I28+I29</f>
        <v>256041.6</v>
      </c>
    </row>
    <row r="23" spans="1:9" s="22" customFormat="1" ht="18.75" customHeight="1">
      <c r="A23" s="10" t="s">
        <v>43</v>
      </c>
      <c r="B23" s="12" t="s">
        <v>44</v>
      </c>
      <c r="C23" s="10" t="s">
        <v>15</v>
      </c>
      <c r="D23" s="10" t="s">
        <v>5</v>
      </c>
      <c r="E23" s="37">
        <v>3976.7</v>
      </c>
      <c r="F23" s="37">
        <v>4185.3</v>
      </c>
      <c r="G23" s="37">
        <v>5927.4</v>
      </c>
      <c r="H23" s="36">
        <v>7298.1</v>
      </c>
      <c r="I23" s="36">
        <v>7298.1</v>
      </c>
    </row>
    <row r="24" spans="1:9" s="22" customFormat="1" ht="18.75" customHeight="1">
      <c r="A24" s="10" t="s">
        <v>45</v>
      </c>
      <c r="B24" s="14" t="s">
        <v>46</v>
      </c>
      <c r="C24" s="10" t="s">
        <v>15</v>
      </c>
      <c r="D24" s="10" t="s">
        <v>18</v>
      </c>
      <c r="E24" s="37">
        <v>42502.7</v>
      </c>
      <c r="F24" s="37">
        <v>45758.4</v>
      </c>
      <c r="G24" s="37">
        <v>37044.200000000004</v>
      </c>
      <c r="H24" s="36">
        <v>30627</v>
      </c>
      <c r="I24" s="36">
        <v>31788.1</v>
      </c>
    </row>
    <row r="25" spans="1:9" s="22" customFormat="1" ht="17.25" customHeight="1">
      <c r="A25" s="10" t="s">
        <v>47</v>
      </c>
      <c r="B25" s="12" t="s">
        <v>48</v>
      </c>
      <c r="C25" s="10" t="s">
        <v>15</v>
      </c>
      <c r="D25" s="10" t="s">
        <v>49</v>
      </c>
      <c r="E25" s="37">
        <v>7784.4</v>
      </c>
      <c r="F25" s="37">
        <v>9127.1</v>
      </c>
      <c r="G25" s="37">
        <v>10598.4</v>
      </c>
      <c r="H25" s="36">
        <v>10915</v>
      </c>
      <c r="I25" s="36">
        <v>11013.2</v>
      </c>
    </row>
    <row r="26" spans="1:9" s="22" customFormat="1" ht="17.25" customHeight="1">
      <c r="A26" s="10" t="s">
        <v>50</v>
      </c>
      <c r="B26" s="9" t="s">
        <v>51</v>
      </c>
      <c r="C26" s="10" t="s">
        <v>15</v>
      </c>
      <c r="D26" s="10" t="s">
        <v>37</v>
      </c>
      <c r="E26" s="37">
        <v>129969.20000000001</v>
      </c>
      <c r="F26" s="37">
        <v>156340.7</v>
      </c>
      <c r="G26" s="37">
        <v>113459.8</v>
      </c>
      <c r="H26" s="36">
        <v>103791</v>
      </c>
      <c r="I26" s="36">
        <v>108443.20000000001</v>
      </c>
    </row>
    <row r="27" spans="1:9" s="45" customFormat="1" ht="15.75" customHeight="1">
      <c r="A27" s="41" t="s">
        <v>52</v>
      </c>
      <c r="B27" s="42" t="s">
        <v>53</v>
      </c>
      <c r="C27" s="41" t="s">
        <v>15</v>
      </c>
      <c r="D27" s="41" t="s">
        <v>37</v>
      </c>
      <c r="E27" s="43">
        <v>104133.6</v>
      </c>
      <c r="F27" s="43">
        <v>136201.2</v>
      </c>
      <c r="G27" s="43">
        <v>97584.6</v>
      </c>
      <c r="H27" s="44">
        <v>90198.4</v>
      </c>
      <c r="I27" s="44">
        <v>90198.4</v>
      </c>
    </row>
    <row r="28" spans="1:9" s="22" customFormat="1" ht="21" customHeight="1">
      <c r="A28" s="10" t="s">
        <v>54</v>
      </c>
      <c r="B28" s="9" t="s">
        <v>55</v>
      </c>
      <c r="C28" s="10" t="s">
        <v>15</v>
      </c>
      <c r="D28" s="10" t="s">
        <v>56</v>
      </c>
      <c r="E28" s="37">
        <v>16263.9</v>
      </c>
      <c r="F28" s="37">
        <v>1493.4</v>
      </c>
      <c r="G28" s="37">
        <v>2019</v>
      </c>
      <c r="H28" s="36">
        <v>1926</v>
      </c>
      <c r="I28" s="36">
        <v>1926</v>
      </c>
    </row>
    <row r="29" spans="1:9" s="22" customFormat="1" ht="18.75" customHeight="1">
      <c r="A29" s="10" t="s">
        <v>57</v>
      </c>
      <c r="B29" s="9" t="s">
        <v>58</v>
      </c>
      <c r="C29" s="10" t="s">
        <v>15</v>
      </c>
      <c r="D29" s="10" t="s">
        <v>59</v>
      </c>
      <c r="E29" s="37">
        <v>64931.000000000015</v>
      </c>
      <c r="F29" s="37">
        <v>86167.4</v>
      </c>
      <c r="G29" s="37">
        <v>104196.29999999999</v>
      </c>
      <c r="H29" s="36">
        <v>82230.3</v>
      </c>
      <c r="I29" s="36">
        <v>95573</v>
      </c>
    </row>
    <row r="30" spans="1:9" s="49" customFormat="1" ht="16.5" customHeight="1">
      <c r="A30" s="50" t="s">
        <v>60</v>
      </c>
      <c r="B30" s="52" t="s">
        <v>61</v>
      </c>
      <c r="C30" s="50" t="s">
        <v>18</v>
      </c>
      <c r="D30" s="50" t="s">
        <v>6</v>
      </c>
      <c r="E30" s="51">
        <f>SUM(E31:E34)</f>
        <v>1280808.7</v>
      </c>
      <c r="F30" s="51">
        <f>SUM(F31:F34)</f>
        <v>878696.6000000001</v>
      </c>
      <c r="G30" s="51">
        <f>SUM(G31:G34)</f>
        <v>744956.5</v>
      </c>
      <c r="H30" s="51">
        <f>SUM(H31:H34)</f>
        <v>369319.4</v>
      </c>
      <c r="I30" s="51">
        <f>SUM(I31:I34)</f>
        <v>481131.69999999995</v>
      </c>
    </row>
    <row r="31" spans="1:9" s="22" customFormat="1" ht="20.25" customHeight="1">
      <c r="A31" s="10" t="s">
        <v>62</v>
      </c>
      <c r="B31" s="12" t="s">
        <v>63</v>
      </c>
      <c r="C31" s="10" t="s">
        <v>18</v>
      </c>
      <c r="D31" s="10" t="s">
        <v>5</v>
      </c>
      <c r="E31" s="37">
        <v>815342.2999999999</v>
      </c>
      <c r="F31" s="37">
        <v>536358.7</v>
      </c>
      <c r="G31" s="37">
        <v>388147.2</v>
      </c>
      <c r="H31" s="36">
        <v>59512.4</v>
      </c>
      <c r="I31" s="36">
        <v>146390.7</v>
      </c>
    </row>
    <row r="32" spans="1:9" s="22" customFormat="1" ht="19.5" customHeight="1">
      <c r="A32" s="10" t="s">
        <v>64</v>
      </c>
      <c r="B32" s="12" t="s">
        <v>65</v>
      </c>
      <c r="C32" s="10" t="s">
        <v>18</v>
      </c>
      <c r="D32" s="10" t="s">
        <v>9</v>
      </c>
      <c r="E32" s="37">
        <v>225161</v>
      </c>
      <c r="F32" s="37">
        <v>60013.3</v>
      </c>
      <c r="G32" s="37">
        <v>97037.4</v>
      </c>
      <c r="H32" s="36">
        <v>79934.8</v>
      </c>
      <c r="I32" s="36">
        <v>79663.9</v>
      </c>
    </row>
    <row r="33" spans="1:9" s="22" customFormat="1" ht="18.75" customHeight="1">
      <c r="A33" s="10" t="s">
        <v>66</v>
      </c>
      <c r="B33" s="15" t="s">
        <v>67</v>
      </c>
      <c r="C33" s="16" t="s">
        <v>18</v>
      </c>
      <c r="D33" s="16" t="s">
        <v>12</v>
      </c>
      <c r="E33" s="37">
        <v>92908.59999999999</v>
      </c>
      <c r="F33" s="37">
        <v>139317.5</v>
      </c>
      <c r="G33" s="37">
        <v>105384.70000000001</v>
      </c>
      <c r="H33" s="36">
        <v>65850.7</v>
      </c>
      <c r="I33" s="36">
        <v>94834.7</v>
      </c>
    </row>
    <row r="34" spans="1:9" s="22" customFormat="1" ht="30.75" customHeight="1">
      <c r="A34" s="10" t="s">
        <v>68</v>
      </c>
      <c r="B34" s="9" t="s">
        <v>69</v>
      </c>
      <c r="C34" s="10" t="s">
        <v>18</v>
      </c>
      <c r="D34" s="10" t="s">
        <v>18</v>
      </c>
      <c r="E34" s="37">
        <v>147396.8</v>
      </c>
      <c r="F34" s="37">
        <v>143007.10000000003</v>
      </c>
      <c r="G34" s="37">
        <v>154387.19999999998</v>
      </c>
      <c r="H34" s="36">
        <v>164021.5</v>
      </c>
      <c r="I34" s="36">
        <v>160242.4</v>
      </c>
    </row>
    <row r="35" spans="1:9" s="55" customFormat="1" ht="18" customHeight="1">
      <c r="A35" s="50" t="s">
        <v>70</v>
      </c>
      <c r="B35" s="53" t="s">
        <v>71</v>
      </c>
      <c r="C35" s="54" t="s">
        <v>21</v>
      </c>
      <c r="D35" s="54" t="s">
        <v>6</v>
      </c>
      <c r="E35" s="51">
        <f>E36</f>
        <v>3147.8</v>
      </c>
      <c r="F35" s="51">
        <f>F36</f>
        <v>1604.5</v>
      </c>
      <c r="G35" s="51">
        <f>G36</f>
        <v>435.9</v>
      </c>
      <c r="H35" s="51">
        <f>H36</f>
        <v>1200</v>
      </c>
      <c r="I35" s="51">
        <f>I36</f>
        <v>4320.400000000001</v>
      </c>
    </row>
    <row r="36" spans="1:9" s="22" customFormat="1" ht="12.75">
      <c r="A36" s="10" t="s">
        <v>72</v>
      </c>
      <c r="B36" s="17" t="s">
        <v>73</v>
      </c>
      <c r="C36" s="18" t="s">
        <v>21</v>
      </c>
      <c r="D36" s="18" t="s">
        <v>18</v>
      </c>
      <c r="E36" s="37">
        <v>3147.8</v>
      </c>
      <c r="F36" s="37">
        <v>1604.5</v>
      </c>
      <c r="G36" s="37">
        <v>435.9</v>
      </c>
      <c r="H36" s="36">
        <v>1200</v>
      </c>
      <c r="I36" s="36">
        <v>4320.400000000001</v>
      </c>
    </row>
    <row r="37" spans="1:9" s="49" customFormat="1" ht="27" customHeight="1">
      <c r="A37" s="46" t="s">
        <v>74</v>
      </c>
      <c r="B37" s="47" t="s">
        <v>75</v>
      </c>
      <c r="C37" s="46" t="s">
        <v>24</v>
      </c>
      <c r="D37" s="46" t="s">
        <v>6</v>
      </c>
      <c r="E37" s="51">
        <f>SUM(E38:E41)</f>
        <v>1334536.9999999998</v>
      </c>
      <c r="F37" s="51">
        <f>SUM(F38:F41)</f>
        <v>1373738.9</v>
      </c>
      <c r="G37" s="51">
        <f>SUM(G38:G41)</f>
        <v>1415394.3000000003</v>
      </c>
      <c r="H37" s="51">
        <f>SUM(H38:H41)</f>
        <v>1440707.4000000001</v>
      </c>
      <c r="I37" s="51">
        <f>SUM(I38:I41)</f>
        <v>1528713.2000000002</v>
      </c>
    </row>
    <row r="38" spans="1:9" s="22" customFormat="1" ht="21" customHeight="1">
      <c r="A38" s="8" t="s">
        <v>76</v>
      </c>
      <c r="B38" s="9" t="s">
        <v>77</v>
      </c>
      <c r="C38" s="10" t="s">
        <v>24</v>
      </c>
      <c r="D38" s="10" t="s">
        <v>5</v>
      </c>
      <c r="E38" s="37">
        <v>495495.7</v>
      </c>
      <c r="F38" s="37">
        <v>504088.4</v>
      </c>
      <c r="G38" s="37">
        <v>542388.7000000001</v>
      </c>
      <c r="H38" s="36">
        <v>526478.7</v>
      </c>
      <c r="I38" s="36">
        <v>608703.6</v>
      </c>
    </row>
    <row r="39" spans="1:9" s="22" customFormat="1" ht="15" customHeight="1">
      <c r="A39" s="8" t="s">
        <v>78</v>
      </c>
      <c r="B39" s="12" t="s">
        <v>79</v>
      </c>
      <c r="C39" s="8" t="s">
        <v>24</v>
      </c>
      <c r="D39" s="8" t="s">
        <v>9</v>
      </c>
      <c r="E39" s="37">
        <v>746981.8999999999</v>
      </c>
      <c r="F39" s="37">
        <v>784999.9</v>
      </c>
      <c r="G39" s="37">
        <v>791858.1000000001</v>
      </c>
      <c r="H39" s="36">
        <v>834672</v>
      </c>
      <c r="I39" s="36">
        <v>839508.8999999999</v>
      </c>
    </row>
    <row r="40" spans="1:9" s="22" customFormat="1" ht="19.5" customHeight="1">
      <c r="A40" s="10" t="s">
        <v>80</v>
      </c>
      <c r="B40" s="9" t="s">
        <v>81</v>
      </c>
      <c r="C40" s="10" t="s">
        <v>24</v>
      </c>
      <c r="D40" s="10" t="s">
        <v>24</v>
      </c>
      <c r="E40" s="37">
        <v>34206.2</v>
      </c>
      <c r="F40" s="37">
        <v>31852.199999999997</v>
      </c>
      <c r="G40" s="37">
        <v>30614.300000000003</v>
      </c>
      <c r="H40" s="36">
        <v>35197.6</v>
      </c>
      <c r="I40" s="36">
        <v>35597.6</v>
      </c>
    </row>
    <row r="41" spans="1:9" s="22" customFormat="1" ht="18" customHeight="1">
      <c r="A41" s="10" t="s">
        <v>82</v>
      </c>
      <c r="B41" s="9" t="s">
        <v>83</v>
      </c>
      <c r="C41" s="10" t="s">
        <v>24</v>
      </c>
      <c r="D41" s="10" t="s">
        <v>37</v>
      </c>
      <c r="E41" s="37">
        <v>57853.2</v>
      </c>
      <c r="F41" s="37">
        <v>52798.40000000001</v>
      </c>
      <c r="G41" s="37">
        <v>50533.2</v>
      </c>
      <c r="H41" s="36">
        <v>44359.1</v>
      </c>
      <c r="I41" s="36">
        <v>44903.1</v>
      </c>
    </row>
    <row r="42" spans="1:9" s="49" customFormat="1" ht="27" customHeight="1">
      <c r="A42" s="50" t="s">
        <v>84</v>
      </c>
      <c r="B42" s="47" t="s">
        <v>85</v>
      </c>
      <c r="C42" s="50" t="s">
        <v>49</v>
      </c>
      <c r="D42" s="50" t="s">
        <v>6</v>
      </c>
      <c r="E42" s="51">
        <f>SUM(E43:E44)</f>
        <v>119241.1</v>
      </c>
      <c r="F42" s="51">
        <f>SUM(F43:F44)</f>
        <v>137543.3</v>
      </c>
      <c r="G42" s="51">
        <f>SUM(G43:G44)</f>
        <v>146724.69999999998</v>
      </c>
      <c r="H42" s="51">
        <f>SUM(H43:H44)</f>
        <v>110069.5</v>
      </c>
      <c r="I42" s="51">
        <f>SUM(I43:I44)</f>
        <v>304094.5</v>
      </c>
    </row>
    <row r="43" spans="1:9" s="22" customFormat="1" ht="12.75">
      <c r="A43" s="10" t="s">
        <v>86</v>
      </c>
      <c r="B43" s="12" t="s">
        <v>87</v>
      </c>
      <c r="C43" s="10" t="s">
        <v>49</v>
      </c>
      <c r="D43" s="10" t="s">
        <v>5</v>
      </c>
      <c r="E43" s="37">
        <v>119241.1</v>
      </c>
      <c r="F43" s="37">
        <v>137543.3</v>
      </c>
      <c r="G43" s="37">
        <v>144689.69999999998</v>
      </c>
      <c r="H43" s="36">
        <v>109816.9</v>
      </c>
      <c r="I43" s="36">
        <v>303841.9</v>
      </c>
    </row>
    <row r="44" spans="1:9" s="22" customFormat="1" ht="12.75">
      <c r="A44" s="10" t="s">
        <v>88</v>
      </c>
      <c r="B44" s="12" t="s">
        <v>89</v>
      </c>
      <c r="C44" s="10" t="s">
        <v>49</v>
      </c>
      <c r="D44" s="10" t="s">
        <v>15</v>
      </c>
      <c r="E44" s="37">
        <v>0</v>
      </c>
      <c r="F44" s="37">
        <v>0</v>
      </c>
      <c r="G44" s="37">
        <v>2035</v>
      </c>
      <c r="H44" s="36">
        <v>252.6</v>
      </c>
      <c r="I44" s="36">
        <v>252.6</v>
      </c>
    </row>
    <row r="45" spans="1:9" s="49" customFormat="1" ht="21" customHeight="1">
      <c r="A45" s="50" t="s">
        <v>90</v>
      </c>
      <c r="B45" s="52" t="s">
        <v>91</v>
      </c>
      <c r="C45" s="50" t="s">
        <v>37</v>
      </c>
      <c r="D45" s="50"/>
      <c r="E45" s="51">
        <f>SUM(E46:E48)</f>
        <v>343156.1</v>
      </c>
      <c r="F45" s="51">
        <f>SUM(F46:F48)</f>
        <v>85493.40000000001</v>
      </c>
      <c r="G45" s="51">
        <f>SUM(G46:G48)</f>
        <v>54071.4</v>
      </c>
      <c r="H45" s="51">
        <f>SUM(H46:H48)</f>
        <v>0</v>
      </c>
      <c r="I45" s="51">
        <f>SUM(I46:I48)</f>
        <v>11627</v>
      </c>
    </row>
    <row r="46" spans="1:9" s="22" customFormat="1" ht="18" customHeight="1">
      <c r="A46" s="10" t="s">
        <v>124</v>
      </c>
      <c r="B46" s="11" t="s">
        <v>122</v>
      </c>
      <c r="C46" s="10" t="s">
        <v>37</v>
      </c>
      <c r="D46" s="10" t="s">
        <v>5</v>
      </c>
      <c r="E46" s="37">
        <v>126184.2</v>
      </c>
      <c r="F46" s="37"/>
      <c r="G46" s="37"/>
      <c r="H46" s="36"/>
      <c r="I46" s="36"/>
    </row>
    <row r="47" spans="1:9" s="22" customFormat="1" ht="25.5">
      <c r="A47" s="10" t="s">
        <v>125</v>
      </c>
      <c r="B47" s="11" t="s">
        <v>123</v>
      </c>
      <c r="C47" s="10" t="s">
        <v>37</v>
      </c>
      <c r="D47" s="10" t="s">
        <v>21</v>
      </c>
      <c r="E47" s="37">
        <v>8513.6</v>
      </c>
      <c r="F47" s="37"/>
      <c r="G47" s="37"/>
      <c r="H47" s="36"/>
      <c r="I47" s="36"/>
    </row>
    <row r="48" spans="1:9" s="22" customFormat="1" ht="12.75">
      <c r="A48" s="10" t="s">
        <v>126</v>
      </c>
      <c r="B48" s="9" t="s">
        <v>92</v>
      </c>
      <c r="C48" s="10" t="s">
        <v>37</v>
      </c>
      <c r="D48" s="10" t="s">
        <v>37</v>
      </c>
      <c r="E48" s="37">
        <v>208458.3</v>
      </c>
      <c r="F48" s="37">
        <v>85493.40000000001</v>
      </c>
      <c r="G48" s="37">
        <v>54071.4</v>
      </c>
      <c r="H48" s="36">
        <v>0</v>
      </c>
      <c r="I48" s="36">
        <v>11627</v>
      </c>
    </row>
    <row r="49" spans="1:9" s="49" customFormat="1" ht="22.5" customHeight="1">
      <c r="A49" s="50" t="s">
        <v>93</v>
      </c>
      <c r="B49" s="52" t="s">
        <v>94</v>
      </c>
      <c r="C49" s="50" t="s">
        <v>56</v>
      </c>
      <c r="D49" s="50" t="s">
        <v>6</v>
      </c>
      <c r="E49" s="51">
        <f>SUM(E50:E53)</f>
        <v>242687.3</v>
      </c>
      <c r="F49" s="51">
        <f>SUM(F50:F53)</f>
        <v>252321.4</v>
      </c>
      <c r="G49" s="51">
        <f>SUM(G50:G53)</f>
        <v>203158.40000000002</v>
      </c>
      <c r="H49" s="51">
        <f>SUM(H50:H53)</f>
        <v>164249.6</v>
      </c>
      <c r="I49" s="51">
        <f>SUM(I50:I53)</f>
        <v>197189.7</v>
      </c>
    </row>
    <row r="50" spans="1:9" s="22" customFormat="1" ht="12.75">
      <c r="A50" s="10" t="s">
        <v>95</v>
      </c>
      <c r="B50" s="12" t="s">
        <v>96</v>
      </c>
      <c r="C50" s="10" t="s">
        <v>56</v>
      </c>
      <c r="D50" s="10" t="s">
        <v>5</v>
      </c>
      <c r="E50" s="37">
        <v>2871.8</v>
      </c>
      <c r="F50" s="37">
        <v>2908.5</v>
      </c>
      <c r="G50" s="37">
        <v>3201.5</v>
      </c>
      <c r="H50" s="36">
        <v>3521.8</v>
      </c>
      <c r="I50" s="36">
        <v>3521.8</v>
      </c>
    </row>
    <row r="51" spans="1:9" s="22" customFormat="1" ht="12.75">
      <c r="A51" s="10" t="s">
        <v>97</v>
      </c>
      <c r="B51" s="9" t="s">
        <v>98</v>
      </c>
      <c r="C51" s="10" t="s">
        <v>56</v>
      </c>
      <c r="D51" s="10" t="s">
        <v>12</v>
      </c>
      <c r="E51" s="37">
        <v>63473.399999999994</v>
      </c>
      <c r="F51" s="37">
        <v>31468.8</v>
      </c>
      <c r="G51" s="37">
        <v>25332.600000000002</v>
      </c>
      <c r="H51" s="36">
        <v>13343.3</v>
      </c>
      <c r="I51" s="36">
        <v>46267.4</v>
      </c>
    </row>
    <row r="52" spans="1:9" s="22" customFormat="1" ht="12.75">
      <c r="A52" s="10" t="s">
        <v>99</v>
      </c>
      <c r="B52" s="12" t="s">
        <v>100</v>
      </c>
      <c r="C52" s="10" t="s">
        <v>56</v>
      </c>
      <c r="D52" s="10" t="s">
        <v>15</v>
      </c>
      <c r="E52" s="37">
        <v>149223.1</v>
      </c>
      <c r="F52" s="37">
        <v>197087.19999999998</v>
      </c>
      <c r="G52" s="37">
        <v>153028.1</v>
      </c>
      <c r="H52" s="36">
        <v>127602.1</v>
      </c>
      <c r="I52" s="36">
        <v>127602.1</v>
      </c>
    </row>
    <row r="53" spans="1:9" s="22" customFormat="1" ht="12.75">
      <c r="A53" s="10" t="s">
        <v>101</v>
      </c>
      <c r="B53" s="9" t="s">
        <v>102</v>
      </c>
      <c r="C53" s="10" t="s">
        <v>56</v>
      </c>
      <c r="D53" s="10" t="s">
        <v>21</v>
      </c>
      <c r="E53" s="37">
        <v>27119</v>
      </c>
      <c r="F53" s="37">
        <v>20856.9</v>
      </c>
      <c r="G53" s="37">
        <v>21596.199999999997</v>
      </c>
      <c r="H53" s="36">
        <v>19782.4</v>
      </c>
      <c r="I53" s="36">
        <v>19798.4</v>
      </c>
    </row>
    <row r="54" spans="1:9" s="49" customFormat="1" ht="19.5" customHeight="1">
      <c r="A54" s="50" t="s">
        <v>103</v>
      </c>
      <c r="B54" s="47" t="s">
        <v>104</v>
      </c>
      <c r="C54" s="50" t="s">
        <v>27</v>
      </c>
      <c r="D54" s="50" t="s">
        <v>6</v>
      </c>
      <c r="E54" s="51">
        <f>E55</f>
        <v>52489.200000000004</v>
      </c>
      <c r="F54" s="51">
        <f>F55</f>
        <v>78528.8</v>
      </c>
      <c r="G54" s="51">
        <f>G55+G56</f>
        <v>57629</v>
      </c>
      <c r="H54" s="51">
        <f>H55</f>
        <v>1420.8</v>
      </c>
      <c r="I54" s="51">
        <f>I55</f>
        <v>4664.6</v>
      </c>
    </row>
    <row r="55" spans="1:9" s="22" customFormat="1" ht="12.75">
      <c r="A55" s="10" t="s">
        <v>105</v>
      </c>
      <c r="B55" s="9" t="s">
        <v>106</v>
      </c>
      <c r="C55" s="10" t="s">
        <v>27</v>
      </c>
      <c r="D55" s="10" t="s">
        <v>9</v>
      </c>
      <c r="E55" s="37">
        <v>52489.200000000004</v>
      </c>
      <c r="F55" s="37">
        <v>78528.8</v>
      </c>
      <c r="G55" s="37">
        <v>57593.9</v>
      </c>
      <c r="H55" s="36">
        <v>1420.8</v>
      </c>
      <c r="I55" s="36">
        <v>4664.6</v>
      </c>
    </row>
    <row r="56" spans="1:9" s="22" customFormat="1" ht="25.5">
      <c r="A56" s="10" t="s">
        <v>127</v>
      </c>
      <c r="B56" s="38" t="s">
        <v>128</v>
      </c>
      <c r="C56" s="10" t="s">
        <v>27</v>
      </c>
      <c r="D56" s="10" t="s">
        <v>18</v>
      </c>
      <c r="E56" s="37"/>
      <c r="F56" s="37"/>
      <c r="G56" s="37">
        <v>35.1</v>
      </c>
      <c r="H56" s="36"/>
      <c r="I56" s="36"/>
    </row>
    <row r="57" spans="1:9" s="49" customFormat="1" ht="22.5" customHeight="1">
      <c r="A57" s="50" t="s">
        <v>107</v>
      </c>
      <c r="B57" s="47" t="s">
        <v>108</v>
      </c>
      <c r="C57" s="50" t="s">
        <v>59</v>
      </c>
      <c r="D57" s="50" t="s">
        <v>6</v>
      </c>
      <c r="E57" s="51">
        <f>SUM(E58)</f>
        <v>12091.9</v>
      </c>
      <c r="F57" s="51">
        <f>SUM(F58)</f>
        <v>13169.800000000001</v>
      </c>
      <c r="G57" s="51">
        <f>SUM(G58)</f>
        <v>13013.3</v>
      </c>
      <c r="H57" s="51">
        <f>SUM(H58)</f>
        <v>13246.3</v>
      </c>
      <c r="I57" s="51">
        <f>SUM(I58)</f>
        <v>13246.3</v>
      </c>
    </row>
    <row r="58" spans="1:9" s="22" customFormat="1" ht="12.75">
      <c r="A58" s="10" t="s">
        <v>109</v>
      </c>
      <c r="B58" s="9" t="s">
        <v>110</v>
      </c>
      <c r="C58" s="10" t="s">
        <v>59</v>
      </c>
      <c r="D58" s="10" t="s">
        <v>9</v>
      </c>
      <c r="E58" s="37">
        <v>12091.9</v>
      </c>
      <c r="F58" s="37">
        <v>13169.800000000001</v>
      </c>
      <c r="G58" s="37">
        <v>13013.3</v>
      </c>
      <c r="H58" s="36">
        <v>13246.3</v>
      </c>
      <c r="I58" s="36">
        <v>13246.3</v>
      </c>
    </row>
    <row r="59" spans="1:9" s="56" customFormat="1" ht="28.5">
      <c r="A59" s="50" t="s">
        <v>111</v>
      </c>
      <c r="B59" s="47" t="s">
        <v>112</v>
      </c>
      <c r="C59" s="50" t="s">
        <v>30</v>
      </c>
      <c r="D59" s="50" t="s">
        <v>6</v>
      </c>
      <c r="E59" s="51">
        <f>E60</f>
        <v>540.4</v>
      </c>
      <c r="F59" s="51">
        <f>F60</f>
        <v>0</v>
      </c>
      <c r="G59" s="51">
        <f>G60</f>
        <v>613.1</v>
      </c>
      <c r="H59" s="51">
        <f>H60</f>
        <v>9551.5</v>
      </c>
      <c r="I59" s="51">
        <f>I60</f>
        <v>4877.9</v>
      </c>
    </row>
    <row r="60" spans="1:9" ht="25.5">
      <c r="A60" s="10" t="s">
        <v>113</v>
      </c>
      <c r="B60" s="9" t="s">
        <v>114</v>
      </c>
      <c r="C60" s="10" t="s">
        <v>30</v>
      </c>
      <c r="D60" s="10" t="s">
        <v>5</v>
      </c>
      <c r="E60" s="37">
        <v>540.4</v>
      </c>
      <c r="F60" s="37">
        <v>0</v>
      </c>
      <c r="G60" s="37">
        <v>613.1</v>
      </c>
      <c r="H60" s="37">
        <v>9551.5</v>
      </c>
      <c r="I60" s="37">
        <v>4877.9</v>
      </c>
    </row>
    <row r="61" spans="1:9" s="56" customFormat="1" ht="27.75" customHeight="1">
      <c r="A61" s="50"/>
      <c r="B61" s="52" t="s">
        <v>115</v>
      </c>
      <c r="C61" s="50"/>
      <c r="D61" s="50"/>
      <c r="E61" s="51">
        <f>E9+E18+E22+E30+E35+E37+E42+E45+E49+E54+E57+E59</f>
        <v>3954685.4</v>
      </c>
      <c r="F61" s="51">
        <f>F9+F18+F22+F30+F35+F37+F42+F45+F49+F54+F57+F59</f>
        <v>3443716.3999999994</v>
      </c>
      <c r="G61" s="51">
        <f>G9+G18+G22+G30+G35+G37+G42+G45+G49+G54+G57+G59</f>
        <v>3213661.1</v>
      </c>
      <c r="H61" s="51">
        <f>H9+H18+H22+H30+H35+H37+H42+H45+H49+H54+H57+H59</f>
        <v>2652217.9</v>
      </c>
      <c r="I61" s="51">
        <f>I9+I18+I22+I30+I35+I37+I42+I45+I49+I54+I57+I59</f>
        <v>3110907.7</v>
      </c>
    </row>
    <row r="62" spans="1:9" s="24" customFormat="1" ht="12.75">
      <c r="A62" s="23"/>
      <c r="E62" s="25"/>
      <c r="H62" s="35"/>
      <c r="I62" s="40"/>
    </row>
    <row r="63" ht="12.75">
      <c r="E63" s="26"/>
    </row>
    <row r="64" spans="1:9" s="24" customFormat="1" ht="12.75">
      <c r="A64" s="27"/>
      <c r="E64" s="28"/>
      <c r="H64" s="35"/>
      <c r="I64" s="35"/>
    </row>
    <row r="65" spans="1:9" s="24" customFormat="1" ht="12.75">
      <c r="A65" s="27"/>
      <c r="E65" s="28"/>
      <c r="H65" s="35"/>
      <c r="I65" s="35"/>
    </row>
  </sheetData>
  <sheetProtection/>
  <mergeCells count="2">
    <mergeCell ref="A4:I4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2016-06-16T11:18:25Z</dcterms:modified>
  <cp:category/>
  <cp:version/>
  <cp:contentType/>
  <cp:contentStatus/>
</cp:coreProperties>
</file>